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13_ncr:1_{D3E68801-5F26-40B6-862B-766E808411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מאוחד" sheetId="1" r:id="rId1"/>
    <sheet name="סיכום רבעונים קודמים" sheetId="2" r:id="rId2"/>
  </sheets>
  <definedNames>
    <definedName name="_xlnm.Print_Area" localSheetId="0">מאוחד!$C$1:$O$55</definedName>
  </definedNames>
  <calcPr calcId="191029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E37" i="1"/>
  <c r="F37" i="1"/>
  <c r="G37" i="1"/>
  <c r="H37" i="1"/>
  <c r="I37" i="1"/>
  <c r="F40" i="1" l="1"/>
  <c r="G40" i="1"/>
  <c r="H40" i="1"/>
  <c r="I40" i="1"/>
  <c r="J40" i="1"/>
  <c r="K40" i="1"/>
  <c r="L40" i="1"/>
  <c r="M40" i="1"/>
  <c r="N40" i="1"/>
  <c r="E40" i="1"/>
  <c r="J21" i="1" l="1"/>
  <c r="J20" i="1"/>
  <c r="L22" i="1" l="1"/>
  <c r="L23" i="1"/>
  <c r="L24" i="1"/>
  <c r="L25" i="1"/>
  <c r="L26" i="1"/>
  <c r="L27" i="1"/>
  <c r="L28" i="1"/>
  <c r="L21" i="1"/>
  <c r="K22" i="1"/>
  <c r="K23" i="1"/>
  <c r="K24" i="1"/>
  <c r="K25" i="1"/>
  <c r="K26" i="1"/>
  <c r="K27" i="1"/>
  <c r="K28" i="1"/>
  <c r="K21" i="1"/>
  <c r="K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J22" i="1"/>
  <c r="J23" i="1"/>
  <c r="J24" i="1"/>
  <c r="J25" i="1"/>
  <c r="J26" i="1"/>
  <c r="J27" i="1"/>
  <c r="J28" i="1"/>
  <c r="L20" i="1"/>
  <c r="M20" i="1"/>
  <c r="N20" i="1"/>
</calcChain>
</file>

<file path=xl/sharedStrings.xml><?xml version="1.0" encoding="utf-8"?>
<sst xmlns="http://schemas.openxmlformats.org/spreadsheetml/2006/main" count="62" uniqueCount="48">
  <si>
    <t>תאור</t>
  </si>
  <si>
    <t>אלפי ש''ח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</si>
  <si>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</si>
  <si>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</si>
  <si>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</si>
  <si>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</si>
  <si>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</si>
  <si>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</si>
  <si>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</si>
  <si>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</si>
  <si>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</si>
  <si>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</si>
  <si>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</si>
  <si>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</si>
  <si>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</si>
  <si>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השקעות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</si>
  <si>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</si>
  <si>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</si>
  <si>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</si>
  <si>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</si>
  <si>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</si>
  <si>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</si>
  <si>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</si>
  <si>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</si>
  <si>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הכול הוצאות ישירות</t>
  </si>
  <si>
    <t>7. שיעור הוצאות ישירות</t>
  </si>
  <si>
    <t>תגמולים עד 50</t>
  </si>
  <si>
    <t xml:space="preserve">60 ומעלה </t>
  </si>
  <si>
    <t>50-60</t>
  </si>
  <si>
    <t xml:space="preserve">השתלמות </t>
  </si>
  <si>
    <t>פיצויים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</si>
  <si>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</si>
  <si>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</si>
  <si>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תגמולים 50-60</t>
  </si>
  <si>
    <t>תגמולים 60 ומעלה</t>
  </si>
  <si>
    <t>מצטבר</t>
  </si>
  <si>
    <t>שיעור סך הוצאת ישירות מסך נכסים לסוף שנה קודמת (באחוזים)</t>
  </si>
  <si>
    <t>סכום סך הוצאת ישירות בא' ₪</t>
  </si>
  <si>
    <t>שיעור סך ההוצאת הישירות שההוצאה בגינן מוגבלת לשיעור של 0.25% לפי התקנות (באחוזים)</t>
  </si>
  <si>
    <t xml:space="preserve">פיצויים </t>
  </si>
  <si>
    <t>השתלמות</t>
  </si>
  <si>
    <t>קצב שנתי לשיעור של 0.25 לפי התקנות</t>
  </si>
  <si>
    <t xml:space="preserve">סך הכל נכסים לסוף שנה קודמת </t>
  </si>
  <si>
    <t>נושא מספר 6 - דיווח הוצאות ישירות - רבעון 4 2020</t>
  </si>
  <si>
    <t>נספח 1 - סך התשלומים ששולמו בעד כל סוג של הוצאה ישירה לתקופה המסתיימת ביום 31/12/2020</t>
  </si>
  <si>
    <t>Q4 20</t>
  </si>
  <si>
    <t>Q4 19</t>
  </si>
  <si>
    <t>Q4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</si>
</sst>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00_ ;_ * \-#,##0.00000_ ;_ * &quot;-&quot;??_ ;_ @_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2"/>
      <color theme="1"/>
      <name val="David"/>
      <family val="2"/>
      <charset val="177"/>
    </font>
    <font>
      <b/>
      <sz val="8"/>
      <name val="Tahoma"/>
      <family val="2"/>
    </font>
    <font>
      <sz val="10"/>
      <name val="Arial"/>
      <family val="2"/>
    </font>
    <font>
      <b/>
      <sz val="12"/>
      <name val="David"/>
      <family val="2"/>
      <charset val="177"/>
    </font>
    <font>
      <b/>
      <u/>
      <sz val="11"/>
      <color theme="1"/>
      <name val="Arial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 readingOrder="2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right" vertical="top" wrapText="1" readingOrder="2"/>
    </xf>
    <xf numFmtId="43" fontId="1" fillId="0" borderId="1" xfId="1" applyFont="1" applyBorder="1" applyAlignment="1">
      <alignment readingOrder="2"/>
    </xf>
    <xf numFmtId="0" fontId="0" fillId="0" borderId="1" xfId="0" applyFont="1" applyBorder="1" applyAlignment="1">
      <alignment readingOrder="2"/>
    </xf>
    <xf numFmtId="0" fontId="0" fillId="0" borderId="1" xfId="0" applyFont="1" applyFill="1" applyBorder="1" applyAlignment="1">
      <alignment horizontal="right" vertical="top" wrapText="1" readingOrder="2"/>
    </xf>
    <xf numFmtId="43" fontId="1" fillId="0" borderId="1" xfId="1" applyFont="1" applyFill="1" applyBorder="1" applyAlignment="1">
      <alignment readingOrder="2"/>
    </xf>
    <xf numFmtId="0" fontId="0" fillId="0" borderId="1" xfId="0" applyFont="1" applyBorder="1"/>
    <xf numFmtId="0" fontId="0" fillId="0" borderId="1" xfId="0" applyFont="1" applyFill="1" applyBorder="1" applyAlignment="1">
      <alignment readingOrder="2"/>
    </xf>
    <xf numFmtId="0" fontId="4" fillId="0" borderId="1" xfId="3" applyFont="1" applyFill="1" applyBorder="1" applyAlignment="1" applyProtection="1">
      <alignment vertical="top" wrapText="1" readingOrder="1"/>
    </xf>
    <xf numFmtId="0" fontId="4" fillId="0" borderId="1" xfId="3" applyFont="1" applyFill="1" applyBorder="1" applyAlignment="1" applyProtection="1">
      <alignment vertical="top" wrapText="1" readingOrder="2"/>
    </xf>
    <xf numFmtId="0" fontId="0" fillId="0" borderId="1" xfId="0" applyBorder="1"/>
    <xf numFmtId="43" fontId="2" fillId="0" borderId="1" xfId="1" applyFont="1" applyFill="1" applyBorder="1" applyAlignment="1">
      <alignment readingOrder="2"/>
    </xf>
    <xf numFmtId="43" fontId="2" fillId="0" borderId="1" xfId="1" applyFont="1" applyBorder="1" applyAlignment="1">
      <alignment readingOrder="2"/>
    </xf>
    <xf numFmtId="0" fontId="2" fillId="0" borderId="1" xfId="0" applyFont="1" applyBorder="1" applyAlignment="1">
      <alignment readingOrder="2"/>
    </xf>
    <xf numFmtId="10" fontId="2" fillId="0" borderId="1" xfId="2" applyNumberFormat="1" applyFont="1" applyFill="1" applyBorder="1" applyAlignment="1">
      <alignment readingOrder="2"/>
    </xf>
    <xf numFmtId="3" fontId="2" fillId="0" borderId="1" xfId="0" applyNumberFormat="1" applyFont="1" applyFill="1" applyBorder="1" applyAlignment="1">
      <alignment readingOrder="2"/>
    </xf>
    <xf numFmtId="3" fontId="2" fillId="0" borderId="1" xfId="0" applyNumberFormat="1" applyFont="1" applyBorder="1" applyAlignment="1">
      <alignment readingOrder="2"/>
    </xf>
    <xf numFmtId="0" fontId="6" fillId="0" borderId="5" xfId="0" applyNumberFormat="1" applyFont="1" applyFill="1" applyBorder="1" applyAlignment="1"/>
    <xf numFmtId="0" fontId="5" fillId="0" borderId="5" xfId="0" applyNumberFormat="1" applyFont="1" applyFill="1" applyBorder="1" applyAlignment="1">
      <alignment horizontal="right" wrapText="1" readingOrder="2"/>
    </xf>
    <xf numFmtId="0" fontId="5" fillId="0" borderId="5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43" fontId="0" fillId="0" borderId="1" xfId="0" applyNumberFormat="1" applyFont="1" applyBorder="1" applyAlignment="1">
      <alignment readingOrder="2"/>
    </xf>
    <xf numFmtId="164" fontId="0" fillId="0" borderId="0" xfId="0" applyNumberFormat="1"/>
    <xf numFmtId="0" fontId="9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0" fontId="0" fillId="0" borderId="1" xfId="2" applyNumberFormat="1" applyFont="1" applyBorder="1" applyAlignment="1">
      <alignment horizontal="right" vertical="top" wrapText="1" readingOrder="2"/>
    </xf>
    <xf numFmtId="0" fontId="7" fillId="0" borderId="8" xfId="0" applyFont="1" applyBorder="1"/>
    <xf numFmtId="0" fontId="7" fillId="0" borderId="8" xfId="0" applyNumberFormat="1" applyFont="1" applyFill="1" applyBorder="1" applyAlignment="1"/>
    <xf numFmtId="2" fontId="5" fillId="0" borderId="1" xfId="2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5" fillId="0" borderId="9" xfId="2" applyNumberFormat="1" applyFont="1" applyFill="1" applyBorder="1" applyAlignment="1">
      <alignment horizontal="center" vertical="center" wrapText="1"/>
    </xf>
    <xf numFmtId="2" fontId="5" fillId="0" borderId="10" xfId="2" applyNumberFormat="1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readingOrder="2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10" fontId="2" fillId="3" borderId="1" xfId="2" applyNumberFormat="1" applyFont="1" applyFill="1" applyBorder="1" applyAlignment="1">
      <alignment readingOrder="2"/>
    </xf>
    <xf numFmtId="0" fontId="0" fillId="0" borderId="1" xfId="0" applyBorder="1" applyAlignment="1">
      <alignment horizontal="right" vertical="top" wrapText="1" readingOrder="2"/>
    </xf>
    <xf numFmtId="2" fontId="5" fillId="3" borderId="10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40</xdr:row>
      <xdr:rowOff>180974</xdr:rowOff>
    </xdr:from>
    <xdr:to>
      <xdr:col>14</xdr:col>
      <xdr:colOff>337270</xdr:colOff>
      <xdr:row>53</xdr:row>
      <xdr:rowOff>9524</xdr:rowOff>
    </xdr:to>
    <xdr:pic>
      <xdr:nvPicPr>
        <xdr:cNvPr id="5" name="תמונה 4">
          <a:extLst>
            <a:ext uri="{FF2B5EF4-FFF2-40B4-BE49-F238E27FC236}">
              <a16:creationId xmlns:a16="http://schemas.microsoft.com/office/drawing/2014/main" id="{A3356BF5-76BD-4DDE-BF8E-C8FBA7C4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208730" y="8572499"/>
          <a:ext cx="7881069" cy="218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N40"/>
  <sheetViews>
    <sheetView showGridLines="0" rightToLeft="1" tabSelected="1" workbookViewId="0">
      <selection activeCell="E57" sqref="E57"/>
    </sheetView>
  </sheetViews>
  <sheetFormatPr defaultRowHeight="14.25" x14ac:dyDescent="0.2"/>
  <cols>
    <col min="4" max="4" width="45.375" style="1" customWidth="1"/>
    <col min="5" max="5" width="10.625" customWidth="1"/>
    <col min="6" max="6" width="9.125" customWidth="1"/>
    <col min="7" max="7" width="8.5" customWidth="1"/>
    <col min="10" max="14" width="0" hidden="1" customWidth="1"/>
  </cols>
  <sheetData>
    <row r="1" spans="4:9" ht="15" x14ac:dyDescent="0.25">
      <c r="D1" s="25"/>
    </row>
    <row r="2" spans="4:9" ht="15" x14ac:dyDescent="0.25">
      <c r="D2" s="25" t="s">
        <v>43</v>
      </c>
    </row>
    <row r="3" spans="4:9" ht="30" x14ac:dyDescent="0.25">
      <c r="D3" s="5" t="s">
        <v>44</v>
      </c>
    </row>
    <row r="4" spans="4:9" ht="15" x14ac:dyDescent="0.25">
      <c r="E4" s="48" t="s">
        <v>1</v>
      </c>
      <c r="F4" s="48"/>
      <c r="G4" s="48"/>
      <c r="H4" s="48"/>
      <c r="I4" s="48"/>
    </row>
    <row r="5" spans="4:9" ht="29.25" customHeight="1" x14ac:dyDescent="0.25">
      <c r="D5" s="4" t="s">
        <v>0</v>
      </c>
      <c r="E5" s="5" t="s">
        <v>26</v>
      </c>
      <c r="F5" s="2" t="s">
        <v>29</v>
      </c>
      <c r="G5" s="2" t="s">
        <v>30</v>
      </c>
      <c r="H5" s="3" t="s">
        <v>27</v>
      </c>
      <c r="I5" s="2" t="s">
        <v>28</v>
      </c>
    </row>
    <row r="6" spans="4:9" ht="15" x14ac:dyDescent="0.25">
      <c r="D6" s="6" t="s">
        <v>2</v>
      </c>
      <c r="E6" s="17">
        <v>421.06</v>
      </c>
      <c r="F6" s="17">
        <v>41.43</v>
      </c>
      <c r="G6" s="17">
        <v>19.75</v>
      </c>
      <c r="H6" s="17">
        <v>32.130000000000003</v>
      </c>
      <c r="I6" s="18">
        <v>0.38</v>
      </c>
    </row>
    <row r="7" spans="4:9" x14ac:dyDescent="0.2">
      <c r="D7" s="6" t="s">
        <v>3</v>
      </c>
      <c r="E7" s="7">
        <v>13.85</v>
      </c>
      <c r="F7" s="7">
        <v>1.48</v>
      </c>
      <c r="G7" s="7">
        <v>0.84</v>
      </c>
      <c r="H7" s="7">
        <v>0.75</v>
      </c>
      <c r="I7" s="7">
        <v>0</v>
      </c>
    </row>
    <row r="8" spans="4:9" x14ac:dyDescent="0.2">
      <c r="D8" s="6" t="s">
        <v>4</v>
      </c>
      <c r="E8" s="7">
        <v>407.21</v>
      </c>
      <c r="F8" s="7">
        <v>39.950000000000003</v>
      </c>
      <c r="G8" s="7">
        <v>18.91</v>
      </c>
      <c r="H8" s="7">
        <v>31.380000000000003</v>
      </c>
      <c r="I8" s="26">
        <v>0.38</v>
      </c>
    </row>
    <row r="9" spans="4:9" x14ac:dyDescent="0.2">
      <c r="D9" s="6"/>
      <c r="E9" s="7"/>
      <c r="F9" s="7"/>
      <c r="G9" s="7"/>
      <c r="H9" s="7"/>
      <c r="I9" s="8"/>
    </row>
    <row r="10" spans="4:9" ht="15" x14ac:dyDescent="0.25">
      <c r="D10" s="6" t="s">
        <v>5</v>
      </c>
      <c r="E10" s="17">
        <v>58.18</v>
      </c>
      <c r="F10" s="17">
        <v>6.12</v>
      </c>
      <c r="G10" s="17">
        <v>2.87</v>
      </c>
      <c r="H10" s="17">
        <v>3.57</v>
      </c>
      <c r="I10" s="18">
        <v>0.02</v>
      </c>
    </row>
    <row r="11" spans="4:9" x14ac:dyDescent="0.2">
      <c r="D11" s="6" t="s">
        <v>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4:9" x14ac:dyDescent="0.2">
      <c r="D12" s="6" t="s">
        <v>7</v>
      </c>
      <c r="E12" s="7">
        <v>58.18</v>
      </c>
      <c r="F12" s="7">
        <v>6.12</v>
      </c>
      <c r="G12" s="7">
        <v>2.87</v>
      </c>
      <c r="H12" s="7">
        <v>3.57</v>
      </c>
      <c r="I12" s="8">
        <v>0.02</v>
      </c>
    </row>
    <row r="13" spans="4:9" x14ac:dyDescent="0.2">
      <c r="D13" s="6"/>
      <c r="E13" s="7"/>
      <c r="F13" s="7"/>
      <c r="G13" s="7"/>
      <c r="H13" s="7"/>
      <c r="I13" s="8"/>
    </row>
    <row r="14" spans="4:9" ht="15" x14ac:dyDescent="0.25">
      <c r="D14" s="9" t="s">
        <v>8</v>
      </c>
      <c r="E14" s="16">
        <v>2609.3720000000003</v>
      </c>
      <c r="F14" s="16">
        <v>0</v>
      </c>
      <c r="G14" s="16">
        <v>0</v>
      </c>
      <c r="H14" s="16">
        <v>0</v>
      </c>
      <c r="I14" s="17">
        <v>0</v>
      </c>
    </row>
    <row r="15" spans="4:9" ht="15" x14ac:dyDescent="0.25">
      <c r="D15" s="9"/>
      <c r="E15" s="16"/>
      <c r="F15" s="16"/>
      <c r="G15" s="16"/>
      <c r="H15" s="17"/>
      <c r="I15" s="17"/>
    </row>
    <row r="16" spans="4:9" ht="28.5" x14ac:dyDescent="0.2">
      <c r="D16" s="9" t="s">
        <v>9</v>
      </c>
      <c r="E16" s="10">
        <v>115.833</v>
      </c>
      <c r="F16" s="10">
        <v>0</v>
      </c>
      <c r="G16" s="7">
        <v>0</v>
      </c>
      <c r="H16" s="7">
        <v>0</v>
      </c>
      <c r="I16" s="7">
        <v>0</v>
      </c>
    </row>
    <row r="17" spans="4:14" x14ac:dyDescent="0.2">
      <c r="D17" s="6" t="s">
        <v>10</v>
      </c>
      <c r="E17" s="7">
        <v>0</v>
      </c>
      <c r="F17" s="7">
        <v>0</v>
      </c>
      <c r="G17" s="10">
        <v>0</v>
      </c>
      <c r="H17" s="7">
        <v>0</v>
      </c>
      <c r="I17" s="7">
        <v>0</v>
      </c>
    </row>
    <row r="18" spans="4:14" x14ac:dyDescent="0.2">
      <c r="D18" s="6" t="s">
        <v>11</v>
      </c>
      <c r="E18" s="10">
        <v>2493.5390000000002</v>
      </c>
      <c r="F18" s="10">
        <v>0</v>
      </c>
      <c r="G18" s="10">
        <v>0</v>
      </c>
      <c r="H18" s="10">
        <v>0</v>
      </c>
      <c r="I18" s="10">
        <v>0</v>
      </c>
    </row>
    <row r="19" spans="4:14" x14ac:dyDescent="0.2">
      <c r="D19" s="6"/>
      <c r="E19" s="10"/>
      <c r="F19" s="10"/>
      <c r="G19" s="10"/>
      <c r="H19" s="15"/>
      <c r="I19" s="15"/>
    </row>
    <row r="20" spans="4:14" ht="15" x14ac:dyDescent="0.25">
      <c r="D20" s="6" t="s">
        <v>12</v>
      </c>
      <c r="E20" s="16">
        <v>3349.335</v>
      </c>
      <c r="F20" s="16">
        <v>424.80646422090012</v>
      </c>
      <c r="G20" s="16">
        <v>161.1132176809781</v>
      </c>
      <c r="H20" s="17">
        <v>118.32499999999999</v>
      </c>
      <c r="I20" s="18">
        <v>0.57000000000000006</v>
      </c>
      <c r="J20" s="27">
        <f>E20/$E$38</f>
        <v>2.0919419261554027E-3</v>
      </c>
      <c r="K20" s="27">
        <f>F20/F38</f>
        <v>3.0616902768373115E-3</v>
      </c>
      <c r="L20" s="27">
        <f>G20/G38</f>
        <v>2.2490224001699972E-3</v>
      </c>
      <c r="M20" s="27">
        <f>H20/H38</f>
        <v>1.0554272105324186E-3</v>
      </c>
      <c r="N20" s="27">
        <f>I20/I38</f>
        <v>8.1661891117478522E-4</v>
      </c>
    </row>
    <row r="21" spans="4:14" x14ac:dyDescent="0.2">
      <c r="D21" s="6" t="s">
        <v>13</v>
      </c>
      <c r="E21" s="10">
        <v>1422.652</v>
      </c>
      <c r="F21" s="10">
        <v>179.64847092072014</v>
      </c>
      <c r="G21" s="10">
        <v>59.880799830178084</v>
      </c>
      <c r="H21" s="7">
        <v>28.965</v>
      </c>
      <c r="I21" s="7">
        <v>0</v>
      </c>
      <c r="J21" s="27">
        <f>E21/$E$38</f>
        <v>8.8856604822415083E-4</v>
      </c>
      <c r="K21" s="27">
        <f>F21/$F$38</f>
        <v>1.2947730860814863E-3</v>
      </c>
      <c r="L21" s="27">
        <f>G21/$G$38</f>
        <v>8.3589206457805446E-4</v>
      </c>
      <c r="M21" s="27">
        <f t="shared" ref="M21:M28" si="0">H21/$E$38</f>
        <v>1.809108312279639E-5</v>
      </c>
      <c r="N21" s="27">
        <f t="shared" ref="N21:N28" si="1">I21/$E$38</f>
        <v>0</v>
      </c>
    </row>
    <row r="22" spans="4:14" x14ac:dyDescent="0.2">
      <c r="D22" s="6" t="s">
        <v>14</v>
      </c>
      <c r="E22" s="10">
        <v>532.43299999999999</v>
      </c>
      <c r="F22" s="10">
        <v>80.097993300179994</v>
      </c>
      <c r="G22" s="10">
        <v>22.162417850799997</v>
      </c>
      <c r="H22" s="7">
        <v>27.88</v>
      </c>
      <c r="I22" s="7">
        <v>0</v>
      </c>
      <c r="J22" s="27">
        <f t="shared" ref="J22:J28" si="2">E22/$E$38</f>
        <v>3.3254927189089762E-4</v>
      </c>
      <c r="K22" s="27">
        <f t="shared" ref="K22:K28" si="3">F22/$F$38</f>
        <v>5.7728699522288445E-4</v>
      </c>
      <c r="L22" s="27">
        <f t="shared" ref="L22:L28" si="4">G22/$G$38</f>
        <v>3.0937110502673196E-4</v>
      </c>
      <c r="M22" s="27">
        <f t="shared" si="0"/>
        <v>1.7413409199501582E-5</v>
      </c>
      <c r="N22" s="27">
        <f t="shared" si="1"/>
        <v>0</v>
      </c>
    </row>
    <row r="23" spans="4:14" x14ac:dyDescent="0.2">
      <c r="D23" s="6" t="s">
        <v>15</v>
      </c>
      <c r="E23" s="10">
        <v>0</v>
      </c>
      <c r="F23" s="10">
        <v>0</v>
      </c>
      <c r="G23" s="10">
        <v>0</v>
      </c>
      <c r="H23" s="7">
        <v>0</v>
      </c>
      <c r="I23" s="7">
        <v>0</v>
      </c>
      <c r="J23" s="27">
        <f t="shared" si="2"/>
        <v>0</v>
      </c>
      <c r="K23" s="27">
        <f t="shared" si="3"/>
        <v>0</v>
      </c>
      <c r="L23" s="27">
        <f t="shared" si="4"/>
        <v>0</v>
      </c>
      <c r="M23" s="27">
        <f t="shared" si="0"/>
        <v>0</v>
      </c>
      <c r="N23" s="27">
        <f t="shared" si="1"/>
        <v>0</v>
      </c>
    </row>
    <row r="24" spans="4:14" x14ac:dyDescent="0.2">
      <c r="D24" s="6" t="s">
        <v>16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27">
        <f t="shared" si="2"/>
        <v>0</v>
      </c>
      <c r="K24" s="27">
        <f t="shared" si="3"/>
        <v>0</v>
      </c>
      <c r="L24" s="27">
        <f t="shared" si="4"/>
        <v>0</v>
      </c>
      <c r="M24" s="27">
        <f t="shared" si="0"/>
        <v>0</v>
      </c>
      <c r="N24" s="27">
        <f t="shared" si="1"/>
        <v>0</v>
      </c>
    </row>
    <row r="25" spans="4:14" x14ac:dyDescent="0.2">
      <c r="D25" s="6" t="s">
        <v>17</v>
      </c>
      <c r="E25" s="8">
        <v>259.19</v>
      </c>
      <c r="F25" s="8">
        <v>24.07</v>
      </c>
      <c r="G25" s="8">
        <v>15.53</v>
      </c>
      <c r="H25" s="8">
        <v>19.64</v>
      </c>
      <c r="I25" s="8">
        <v>0.45</v>
      </c>
      <c r="J25" s="27">
        <f t="shared" si="2"/>
        <v>1.6188599463482119E-4</v>
      </c>
      <c r="K25" s="27">
        <f t="shared" si="3"/>
        <v>1.734787277746146E-4</v>
      </c>
      <c r="L25" s="27">
        <f t="shared" si="4"/>
        <v>2.1678741432499965E-4</v>
      </c>
      <c r="M25" s="27">
        <f t="shared" si="0"/>
        <v>1.2266834888027657E-5</v>
      </c>
      <c r="N25" s="27">
        <f t="shared" si="1"/>
        <v>2.8106291749554201E-7</v>
      </c>
    </row>
    <row r="26" spans="4:14" x14ac:dyDescent="0.2">
      <c r="D26" s="6" t="s">
        <v>18</v>
      </c>
      <c r="E26" s="8">
        <v>660.46</v>
      </c>
      <c r="F26" s="8">
        <v>72.2</v>
      </c>
      <c r="G26" s="8">
        <v>32.71</v>
      </c>
      <c r="H26" s="8">
        <v>20.93</v>
      </c>
      <c r="I26" s="8">
        <v>0.12</v>
      </c>
      <c r="J26" s="27">
        <f t="shared" si="2"/>
        <v>4.1251292108690154E-4</v>
      </c>
      <c r="K26" s="27">
        <f t="shared" si="3"/>
        <v>5.203641107323296E-4</v>
      </c>
      <c r="L26" s="27">
        <f t="shared" si="4"/>
        <v>4.5660761896785184E-4</v>
      </c>
      <c r="M26" s="27">
        <f t="shared" si="0"/>
        <v>1.307254858484821E-5</v>
      </c>
      <c r="N26" s="27">
        <f t="shared" si="1"/>
        <v>7.495011133214454E-8</v>
      </c>
    </row>
    <row r="27" spans="4:14" x14ac:dyDescent="0.2">
      <c r="D27" s="6" t="s">
        <v>19</v>
      </c>
      <c r="E27" s="8">
        <v>4.46</v>
      </c>
      <c r="F27" s="8">
        <v>0</v>
      </c>
      <c r="G27" s="8">
        <v>1.96</v>
      </c>
      <c r="H27" s="8">
        <v>0</v>
      </c>
      <c r="I27" s="7">
        <v>0</v>
      </c>
      <c r="J27" s="27">
        <f t="shared" si="2"/>
        <v>2.7856458045113722E-6</v>
      </c>
      <c r="K27" s="27">
        <f t="shared" si="3"/>
        <v>0</v>
      </c>
      <c r="L27" s="27">
        <f t="shared" si="4"/>
        <v>2.7360163044236917E-5</v>
      </c>
      <c r="M27" s="27">
        <f t="shared" si="0"/>
        <v>0</v>
      </c>
      <c r="N27" s="27">
        <f t="shared" si="1"/>
        <v>0</v>
      </c>
    </row>
    <row r="28" spans="4:14" x14ac:dyDescent="0.2">
      <c r="D28" s="6" t="s">
        <v>20</v>
      </c>
      <c r="E28" s="8">
        <v>470.14</v>
      </c>
      <c r="F28" s="8">
        <v>68.790000000000006</v>
      </c>
      <c r="G28" s="10">
        <v>28.87</v>
      </c>
      <c r="H28" s="10">
        <v>20.91</v>
      </c>
      <c r="I28" s="10">
        <v>0</v>
      </c>
      <c r="J28" s="27">
        <f t="shared" si="2"/>
        <v>2.936420445141203E-4</v>
      </c>
      <c r="K28" s="27">
        <f t="shared" si="3"/>
        <v>4.9578735702599658E-4</v>
      </c>
      <c r="L28" s="27">
        <f t="shared" si="4"/>
        <v>4.0300403422812234E-4</v>
      </c>
      <c r="M28" s="27">
        <f t="shared" si="0"/>
        <v>1.3060056899626187E-5</v>
      </c>
      <c r="N28" s="27">
        <f t="shared" si="1"/>
        <v>0</v>
      </c>
    </row>
    <row r="29" spans="4:14" x14ac:dyDescent="0.2">
      <c r="D29" s="6"/>
      <c r="E29" s="10"/>
      <c r="F29" s="10"/>
      <c r="G29" s="10"/>
      <c r="H29" s="7"/>
      <c r="I29" s="7"/>
    </row>
    <row r="30" spans="4:14" ht="15" x14ac:dyDescent="0.25">
      <c r="D30" s="6" t="s">
        <v>21</v>
      </c>
      <c r="E30" s="16"/>
      <c r="F30" s="16"/>
      <c r="G30" s="16"/>
      <c r="H30" s="17"/>
      <c r="I30" s="17">
        <v>0</v>
      </c>
    </row>
    <row r="31" spans="4:14" x14ac:dyDescent="0.2">
      <c r="D31" s="6" t="s">
        <v>22</v>
      </c>
      <c r="E31" s="10">
        <v>0</v>
      </c>
      <c r="F31" s="10">
        <v>0</v>
      </c>
      <c r="G31" s="10">
        <v>0</v>
      </c>
      <c r="H31" s="7">
        <v>0</v>
      </c>
      <c r="I31" s="7">
        <v>0</v>
      </c>
    </row>
    <row r="32" spans="4:14" x14ac:dyDescent="0.2">
      <c r="D32" s="6" t="s">
        <v>23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</row>
    <row r="33" spans="4:14" x14ac:dyDescent="0.2">
      <c r="D33" s="6"/>
      <c r="E33" s="10"/>
      <c r="F33" s="10"/>
      <c r="G33" s="10"/>
      <c r="H33" s="11"/>
      <c r="I33" s="11"/>
    </row>
    <row r="34" spans="4:14" ht="16.5" customHeight="1" x14ac:dyDescent="0.25">
      <c r="D34" s="6" t="s">
        <v>24</v>
      </c>
      <c r="E34" s="16">
        <v>6437.9470000000001</v>
      </c>
      <c r="F34" s="16">
        <v>472.35646422090014</v>
      </c>
      <c r="G34" s="16">
        <v>183.7332176809781</v>
      </c>
      <c r="H34" s="17">
        <v>154.02499999999998</v>
      </c>
      <c r="I34" s="18">
        <v>0.97000000000000008</v>
      </c>
    </row>
    <row r="35" spans="4:14" x14ac:dyDescent="0.2">
      <c r="D35" s="6" t="s">
        <v>25</v>
      </c>
      <c r="E35" s="12"/>
      <c r="F35" s="12"/>
      <c r="G35" s="12"/>
      <c r="H35" s="7"/>
      <c r="I35" s="8"/>
    </row>
    <row r="36" spans="4:14" ht="47.25" x14ac:dyDescent="0.25">
      <c r="D36" s="13" t="s">
        <v>31</v>
      </c>
      <c r="E36" s="19">
        <f>(E16+E20)/E38</f>
        <v>2.1642893948715389E-3</v>
      </c>
      <c r="F36" s="52">
        <f>(F16+F20+F32)/F38</f>
        <v>3.0616902768373115E-3</v>
      </c>
      <c r="G36" s="19">
        <f>(G16+G20+G32)/G38</f>
        <v>2.2490224001699972E-3</v>
      </c>
      <c r="H36" s="19">
        <f>(H16+H20+H32)/H38</f>
        <v>1.0554272105324186E-3</v>
      </c>
      <c r="I36" s="19">
        <f>(I16+I20+I32)/I38</f>
        <v>8.1661891117478522E-4</v>
      </c>
    </row>
    <row r="37" spans="4:14" ht="31.5" x14ac:dyDescent="0.25">
      <c r="D37" s="14" t="s">
        <v>32</v>
      </c>
      <c r="E37" s="19">
        <f>E34/E38</f>
        <v>4.0210403700037161E-3</v>
      </c>
      <c r="F37" s="19">
        <f>F34/F38</f>
        <v>3.4043954494872046E-3</v>
      </c>
      <c r="G37" s="19">
        <f t="shared" ref="G37" si="5">G34/G38</f>
        <v>2.5647810165274664E-3</v>
      </c>
      <c r="H37" s="19">
        <f>H34/H38</f>
        <v>1.3738616192880268E-3</v>
      </c>
      <c r="I37" s="19">
        <f>I34/I38</f>
        <v>1.3896848137535819E-3</v>
      </c>
    </row>
    <row r="38" spans="4:14" ht="15" x14ac:dyDescent="0.25">
      <c r="D38" s="6" t="s">
        <v>42</v>
      </c>
      <c r="E38" s="20">
        <v>1601065</v>
      </c>
      <c r="F38" s="20">
        <v>138749</v>
      </c>
      <c r="G38" s="20">
        <v>71637</v>
      </c>
      <c r="H38" s="21">
        <v>112111</v>
      </c>
      <c r="I38" s="21">
        <v>698</v>
      </c>
    </row>
    <row r="40" spans="4:14" hidden="1" x14ac:dyDescent="0.2">
      <c r="D40" s="53" t="s">
        <v>41</v>
      </c>
      <c r="E40" s="30">
        <f>E36</f>
        <v>2.1642893948715389E-3</v>
      </c>
      <c r="F40" s="30">
        <f t="shared" ref="F40:N40" si="6">F36</f>
        <v>3.0616902768373115E-3</v>
      </c>
      <c r="G40" s="30">
        <f t="shared" si="6"/>
        <v>2.2490224001699972E-3</v>
      </c>
      <c r="H40" s="30">
        <f t="shared" si="6"/>
        <v>1.0554272105324186E-3</v>
      </c>
      <c r="I40" s="30">
        <f t="shared" si="6"/>
        <v>8.1661891117478522E-4</v>
      </c>
      <c r="J40" s="30">
        <f t="shared" si="6"/>
        <v>0</v>
      </c>
      <c r="K40" s="30">
        <f t="shared" si="6"/>
        <v>0</v>
      </c>
      <c r="L40" s="30">
        <f t="shared" si="6"/>
        <v>0</v>
      </c>
      <c r="M40" s="30">
        <f t="shared" si="6"/>
        <v>0</v>
      </c>
      <c r="N40" s="30">
        <f t="shared" si="6"/>
        <v>0</v>
      </c>
    </row>
  </sheetData>
  <mergeCells count="1">
    <mergeCell ref="E4:I4"/>
  </mergeCells>
  <pageMargins left="0.7" right="0.7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8:T18"/>
  <sheetViews>
    <sheetView showGridLines="0" workbookViewId="0">
      <selection activeCell="T10" sqref="E10:T15"/>
    </sheetView>
  </sheetViews>
  <sheetFormatPr defaultRowHeight="14.25" x14ac:dyDescent="0.2"/>
  <cols>
    <col min="5" max="6" width="6.75" customWidth="1"/>
    <col min="7" max="7" width="6.625" customWidth="1"/>
    <col min="8" max="9" width="8" customWidth="1"/>
    <col min="10" max="10" width="7.5" customWidth="1"/>
    <col min="11" max="12" width="6.625" customWidth="1"/>
    <col min="13" max="13" width="6.75" customWidth="1"/>
    <col min="14" max="15" width="7.375" customWidth="1"/>
    <col min="16" max="16" width="7.875" customWidth="1"/>
    <col min="17" max="18" width="7.75" bestFit="1" customWidth="1"/>
    <col min="19" max="19" width="7.75" customWidth="1"/>
    <col min="20" max="20" width="14.125" customWidth="1"/>
  </cols>
  <sheetData>
    <row r="8" spans="5:20" x14ac:dyDescent="0.2"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5:20" ht="15" thickBot="1" x14ac:dyDescent="0.25">
      <c r="E9" s="29"/>
      <c r="F9" s="29"/>
      <c r="G9" s="29"/>
      <c r="H9" s="29"/>
      <c r="I9" s="29"/>
    </row>
    <row r="10" spans="5:20" ht="30.75" customHeight="1" thickBot="1" x14ac:dyDescent="0.25">
      <c r="E10" s="49" t="s">
        <v>33</v>
      </c>
      <c r="F10" s="50"/>
      <c r="G10" s="51"/>
      <c r="H10" s="49" t="s">
        <v>34</v>
      </c>
      <c r="I10" s="50"/>
      <c r="J10" s="51"/>
      <c r="K10" s="49" t="s">
        <v>39</v>
      </c>
      <c r="L10" s="50"/>
      <c r="M10" s="51"/>
      <c r="N10" s="49" t="s">
        <v>40</v>
      </c>
      <c r="O10" s="50"/>
      <c r="P10" s="51"/>
      <c r="Q10" s="49" t="s">
        <v>26</v>
      </c>
      <c r="R10" s="50"/>
      <c r="S10" s="51"/>
      <c r="T10" s="22"/>
    </row>
    <row r="11" spans="5:20" ht="15.75" x14ac:dyDescent="0.25">
      <c r="E11" s="31" t="s">
        <v>47</v>
      </c>
      <c r="F11" s="31" t="s">
        <v>46</v>
      </c>
      <c r="G11" s="32" t="s">
        <v>45</v>
      </c>
      <c r="H11" s="31" t="s">
        <v>47</v>
      </c>
      <c r="I11" s="31" t="s">
        <v>46</v>
      </c>
      <c r="J11" s="32" t="s">
        <v>45</v>
      </c>
      <c r="K11" s="31" t="s">
        <v>47</v>
      </c>
      <c r="L11" s="31" t="s">
        <v>46</v>
      </c>
      <c r="M11" s="32" t="s">
        <v>45</v>
      </c>
      <c r="N11" s="31" t="s">
        <v>47</v>
      </c>
      <c r="O11" s="31" t="s">
        <v>46</v>
      </c>
      <c r="P11" s="32" t="s">
        <v>45</v>
      </c>
      <c r="Q11" s="31" t="s">
        <v>47</v>
      </c>
      <c r="R11" s="31" t="s">
        <v>46</v>
      </c>
      <c r="S11" s="32" t="s">
        <v>45</v>
      </c>
      <c r="T11" s="23" t="s">
        <v>35</v>
      </c>
    </row>
    <row r="12" spans="5:20" ht="63.75" x14ac:dyDescent="0.2">
      <c r="E12" s="37">
        <v>0.15436318570332277</v>
      </c>
      <c r="F12" s="33">
        <v>0.03</v>
      </c>
      <c r="G12" s="38">
        <v>0.08</v>
      </c>
      <c r="H12" s="37">
        <v>7.4517723223919585E-2</v>
      </c>
      <c r="I12" s="33">
        <v>0.08</v>
      </c>
      <c r="J12" s="38">
        <v>0.11</v>
      </c>
      <c r="K12" s="37">
        <v>0.24550634957916143</v>
      </c>
      <c r="L12" s="33">
        <v>0.2</v>
      </c>
      <c r="M12" s="38">
        <v>0.22</v>
      </c>
      <c r="N12" s="37">
        <v>0.24733310596326863</v>
      </c>
      <c r="O12" s="33">
        <v>0.25</v>
      </c>
      <c r="P12" s="54">
        <v>0.31</v>
      </c>
      <c r="Q12" s="37">
        <v>0.23035865651242646</v>
      </c>
      <c r="R12" s="33">
        <v>0.2</v>
      </c>
      <c r="S12" s="38">
        <v>0.22</v>
      </c>
      <c r="T12" s="24" t="s">
        <v>38</v>
      </c>
    </row>
    <row r="13" spans="5:20" ht="42.75" x14ac:dyDescent="0.2">
      <c r="E13" s="37">
        <v>0.48602351612874767</v>
      </c>
      <c r="F13" s="33">
        <v>0.18</v>
      </c>
      <c r="G13" s="38">
        <v>0.14000000000000001</v>
      </c>
      <c r="H13" s="37">
        <v>9.6693115600377327E-2</v>
      </c>
      <c r="I13" s="33">
        <v>0.1</v>
      </c>
      <c r="J13" s="38">
        <v>0.14000000000000001</v>
      </c>
      <c r="K13" s="37">
        <v>0.27563819107392457</v>
      </c>
      <c r="L13" s="33">
        <v>0.22</v>
      </c>
      <c r="M13" s="38">
        <v>0.26</v>
      </c>
      <c r="N13" s="37">
        <v>0.2834789765952811</v>
      </c>
      <c r="O13" s="33">
        <v>0.28999999999999998</v>
      </c>
      <c r="P13" s="38">
        <v>0.34</v>
      </c>
      <c r="Q13" s="37">
        <v>0.40981078621107414</v>
      </c>
      <c r="R13" s="33">
        <v>0.37</v>
      </c>
      <c r="S13" s="38">
        <v>0.4</v>
      </c>
      <c r="T13" s="24" t="s">
        <v>36</v>
      </c>
    </row>
    <row r="14" spans="5:20" ht="21.75" x14ac:dyDescent="0.2">
      <c r="E14" s="47">
        <v>5.51</v>
      </c>
      <c r="F14" s="34">
        <v>2</v>
      </c>
      <c r="G14" s="40">
        <v>0.97</v>
      </c>
      <c r="H14" s="44">
        <v>106.52405937245265</v>
      </c>
      <c r="I14" s="35">
        <v>104</v>
      </c>
      <c r="J14" s="40">
        <v>154</v>
      </c>
      <c r="K14" s="44">
        <v>203.09522124999998</v>
      </c>
      <c r="L14" s="35">
        <v>151</v>
      </c>
      <c r="M14" s="40">
        <v>184</v>
      </c>
      <c r="N14" s="44">
        <v>359.42809704673562</v>
      </c>
      <c r="O14" s="35">
        <v>355</v>
      </c>
      <c r="P14" s="40">
        <v>472</v>
      </c>
      <c r="Q14" s="39">
        <v>5597.79818090766</v>
      </c>
      <c r="R14" s="36">
        <v>5192</v>
      </c>
      <c r="S14" s="40">
        <v>6438</v>
      </c>
      <c r="T14" s="24" t="s">
        <v>37</v>
      </c>
    </row>
    <row r="15" spans="5:20" ht="30" customHeight="1" thickBot="1" x14ac:dyDescent="0.25">
      <c r="E15" s="45">
        <v>1133.69</v>
      </c>
      <c r="F15" s="46">
        <v>1059</v>
      </c>
      <c r="G15" s="43">
        <v>698</v>
      </c>
      <c r="H15" s="45">
        <v>110167.16</v>
      </c>
      <c r="I15" s="46">
        <v>105439</v>
      </c>
      <c r="J15" s="43">
        <v>112111</v>
      </c>
      <c r="K15" s="45">
        <v>71485.84</v>
      </c>
      <c r="L15" s="46">
        <v>67679</v>
      </c>
      <c r="M15" s="43">
        <v>71637</v>
      </c>
      <c r="N15" s="45">
        <v>126791.8</v>
      </c>
      <c r="O15" s="46">
        <v>124020</v>
      </c>
      <c r="P15" s="43">
        <v>138749</v>
      </c>
      <c r="Q15" s="41">
        <v>1365947.01</v>
      </c>
      <c r="R15" s="42">
        <v>1413477</v>
      </c>
      <c r="S15" s="43">
        <v>1601065</v>
      </c>
      <c r="T15" s="24" t="s">
        <v>42</v>
      </c>
    </row>
    <row r="16" spans="5:20" x14ac:dyDescent="0.2"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5:20" x14ac:dyDescent="0.2">
      <c r="E17" s="29"/>
      <c r="F17" s="29"/>
      <c r="G17" s="29"/>
      <c r="H17" s="29"/>
      <c r="I17" s="29"/>
      <c r="J17" s="29"/>
      <c r="K17" s="29"/>
      <c r="L17" s="29"/>
      <c r="T17" s="29"/>
    </row>
    <row r="18" spans="5:20" x14ac:dyDescent="0.2">
      <c r="E18" s="29"/>
      <c r="F18" s="29"/>
      <c r="G18" s="29"/>
      <c r="H18" s="29"/>
      <c r="I18" s="29"/>
      <c r="J18" s="29"/>
      <c r="K18" s="29"/>
      <c r="L18" s="29"/>
      <c r="T18" s="29"/>
    </row>
  </sheetData>
  <mergeCells count="5">
    <mergeCell ref="E10:G10"/>
    <mergeCell ref="H10:J10"/>
    <mergeCell ref="K10:M10"/>
    <mergeCell ref="N10:P10"/>
    <mergeCell ref="Q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מאוחד</vt:lpstr>
      <vt:lpstr>סיכום רבעונים קודמים</vt:lpstr>
      <vt:lpstr>מאוחד!WPrint_Area_W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2021-02-01T15:43:52Z</dcterms:modified>
</cp:coreProperties>
</file>