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eir\Desktop\"/>
    </mc:Choice>
  </mc:AlternateContent>
  <xr:revisionPtr revIDLastSave="0" documentId="13_ncr:1_{10A2AAEE-E667-45FB-AD2E-0D0351BA6AF6}" xr6:coauthVersionLast="47" xr6:coauthVersionMax="47" xr10:uidLastSave="{00000000-0000-0000-0000-000000000000}"/>
  <bookViews>
    <workbookView xWindow="-120" yWindow="-120" windowWidth="19440" windowHeight="14040" firstSheet="7" activeTab="7"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היבטים של השקעות אחראיות" sheetId="7" r:id="rId7"/>
    <sheet name="קופת גמל להשקעה כללי" sheetId="9" r:id="rId8"/>
    <sheet name="קופת גמל להשקעה מניות" sheetId="10" r:id="rId9"/>
  </sheets>
  <calcPr calcId="191029"/>
</workbook>
</file>

<file path=xl/calcChain.xml><?xml version="1.0" encoding="utf-8"?>
<calcChain xmlns="http://schemas.openxmlformats.org/spreadsheetml/2006/main">
  <c r="G17" i="9" l="1"/>
  <c r="G10" i="9"/>
  <c r="I19" i="9"/>
  <c r="I8" i="9"/>
  <c r="E23" i="9"/>
  <c r="I25" i="9"/>
  <c r="G25" i="9"/>
  <c r="I21" i="9"/>
  <c r="G21" i="9"/>
  <c r="G19" i="9"/>
  <c r="I17" i="9"/>
  <c r="I10" i="9"/>
  <c r="G8" i="9"/>
  <c r="I6" i="9"/>
  <c r="G6" i="9"/>
  <c r="G22" i="4"/>
  <c r="G22" i="5"/>
  <c r="K20" i="5"/>
  <c r="I20" i="5"/>
  <c r="I18" i="5"/>
  <c r="I16" i="8" l="1"/>
  <c r="K24" i="3" l="1"/>
  <c r="I24" i="3"/>
  <c r="G22" i="3"/>
  <c r="K20" i="3"/>
  <c r="I20" i="3"/>
  <c r="K18" i="3"/>
  <c r="I18" i="3"/>
  <c r="K16" i="3"/>
  <c r="I16" i="3"/>
  <c r="K10" i="3"/>
  <c r="I10" i="3"/>
  <c r="K8" i="3"/>
  <c r="I8" i="3"/>
  <c r="K6" i="3"/>
  <c r="I6" i="3"/>
  <c r="K18" i="2"/>
  <c r="I18" i="2"/>
  <c r="K24" i="2"/>
  <c r="I24" i="2"/>
  <c r="G22" i="2"/>
  <c r="K20" i="2"/>
  <c r="I20" i="2"/>
  <c r="K16" i="2"/>
  <c r="I16" i="2"/>
  <c r="K10" i="2"/>
  <c r="I10" i="2"/>
  <c r="K8" i="2"/>
  <c r="I8" i="2"/>
  <c r="K6" i="2"/>
  <c r="I6" i="2"/>
  <c r="K20" i="4" l="1"/>
  <c r="I20" i="4"/>
  <c r="I18" i="4"/>
  <c r="K24" i="4"/>
  <c r="I24" i="4"/>
  <c r="K16" i="4"/>
  <c r="I16" i="4"/>
  <c r="K10" i="4"/>
  <c r="I10" i="4"/>
  <c r="K8" i="4"/>
  <c r="I8" i="4"/>
  <c r="K6" i="4"/>
  <c r="I6" i="4"/>
  <c r="I21" i="8"/>
  <c r="K21" i="8"/>
  <c r="K19" i="8"/>
  <c r="I19" i="8"/>
  <c r="I6" i="8"/>
  <c r="K6" i="8"/>
  <c r="I8"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<sst xmlns="http://schemas.openxmlformats.org/spreadsheetml/2006/main" count="311" uniqueCount="56">
  <si>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</si>
  <si>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</si>
  <si>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</si>
  <si>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</si>
  <si>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</si>
  <si>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</si>
  <si>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</si>
  <si>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</si>
  <si>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</si>
  <si>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</si>
  <si>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</si>
  <si>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</si>
  <si>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</si>
  <si>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</si>
  <si>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</si>
  <si>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</si>
  <si>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</si>
  <si>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</si>
  <si>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</si>
  <si>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</si>
  <si>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</si>
  <si>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</si>
  <si>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</si>
  <si>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</si>
  <si>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</si>
  <si>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</si>
  <si>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</si>
  <si>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</si>
  <si>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</si>
  <si>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</si>
  <si>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</si>
  <si>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</si>
  <si>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</si>
  <si>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</si>
  <si>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</si>
  <si>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</si>
  <si>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</si>
  <si>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</si>
  <si>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מדיניות ההשקעות לשנת 2021 -  עד גיל 50</t>
  </si>
  <si>
    <t>מדיניות 2020</t>
  </si>
  <si>
    <t>מדיניות ההשקעות לשנת 2021 -  המסלול המנייתי</t>
  </si>
  <si>
    <t>שיעור החשיפה 3.12.2020</t>
  </si>
  <si>
    <t>מדד ת"א 125 -  20%</t>
  </si>
  <si>
    <t>80% -  MSCI AC</t>
  </si>
  <si>
    <t>30% - iBoxx USD Liquid High Yield</t>
  </si>
  <si>
    <t>מדד תל בונד 60 - 70%</t>
  </si>
  <si>
    <t xml:space="preserve"> Burgiss Private Equity</t>
  </si>
  <si>
    <t>מדיניות ההשקעות לשנת 2021 -  גילאי 50-60</t>
  </si>
  <si>
    <t>שיעור חשיפה צפוי לשנת 2021</t>
  </si>
  <si>
    <t>מדיניות ההשקעות לשנת 2021 -  60 ומעלה</t>
  </si>
  <si>
    <t>מדיניות ההשקעות לשנת 2021 -  קופת הפיצויים</t>
  </si>
  <si>
    <t>מדיניות ההשקעות לשנת 2021 -  קרן ההשתלמות</t>
  </si>
  <si>
    <t>כולל קרנות סל, קרנות מחקות, ETF , קרנות גידור מניות ומניות לא סחירות **</t>
  </si>
  <si>
    <t>כולל קרנות השקעה, קרנות גידור לא מנייתיות והון סיכון***</t>
  </si>
  <si>
    <t>מדיניות ההשקעות לשנת 2021 -  קופת גמל להשקעה מסלול כללי</t>
  </si>
  <si>
    <t>מדיניות ההשקעות לשנת 2021 -  קופת גמל להשקעה מסלול מניות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</si>
</sst>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17">
    <xf numFmtId="0" fontId="0" fillId="0" borderId="0" xfId="0"/>
    <xf numFmtId="0" fontId="0" fillId="0" borderId="0" xfId="0" applyAlignment="1">
      <alignment vertical="top" wrapText="1"/>
    </xf>
    <xf numFmtId="0" fontId="0" fillId="0" borderId="0" xfId="0" applyBorder="1"/>
    <xf numFmtId="0" fontId="2" fillId="0" borderId="0" xfId="0" applyFont="1"/>
    <xf numFmtId="0" fontId="2" fillId="0" borderId="0" xfId="0" applyFont="1" applyBorder="1"/>
    <xf numFmtId="0" fontId="3" fillId="0" borderId="0" xfId="0" applyFont="1" applyBorder="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9" fontId="2" fillId="0" borderId="0" xfId="0" applyNumberFormat="1" applyFont="1" applyBorder="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2" fillId="0" borderId="0" xfId="0" applyFont="1" applyBorder="1" applyAlignment="1">
      <alignment horizontal="center"/>
    </xf>
    <xf numFmtId="0" fontId="5" fillId="0" borderId="0" xfId="0" applyFont="1"/>
    <xf numFmtId="0" fontId="5" fillId="0" borderId="0" xfId="0" applyFont="1" applyBorder="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applyBorder="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Border="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Border="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9" fontId="2" fillId="3" borderId="2" xfId="1"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3" fillId="0" borderId="1" xfId="0" applyFont="1" applyBorder="1" applyAlignment="1">
      <alignment horizontal="center" vertical="top" wrapText="1"/>
    </xf>
    <xf numFmtId="0" fontId="6" fillId="0" borderId="0" xfId="0" applyFont="1" applyAlignment="1">
      <alignment horizontal="center"/>
    </xf>
    <xf numFmtId="164" fontId="2" fillId="3" borderId="2" xfId="0" applyNumberFormat="1" applyFont="1" applyFill="1" applyBorder="1" applyAlignment="1">
      <alignment horizontal="center"/>
    </xf>
    <xf numFmtId="0" fontId="1" fillId="0" borderId="0" xfId="2"/>
    <xf numFmtId="0" fontId="1" fillId="0" borderId="0" xfId="2" applyBorder="1"/>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applyBorder="1"/>
    <xf numFmtId="0" fontId="3" fillId="0" borderId="2" xfId="2" applyFont="1" applyBorder="1"/>
    <xf numFmtId="0" fontId="2" fillId="0" borderId="0" xfId="2" applyFont="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applyBorder="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5" fillId="0" borderId="0" xfId="2" applyFont="1" applyBorder="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0" borderId="0" xfId="2" applyFont="1" applyBorder="1" applyAlignment="1">
      <alignment horizontal="center"/>
    </xf>
    <xf numFmtId="0" fontId="2" fillId="2" borderId="0" xfId="2" applyFont="1" applyFill="1" applyAlignment="1">
      <alignment horizontal="center"/>
    </xf>
    <xf numFmtId="0" fontId="4" fillId="0" borderId="0" xfId="2" applyFont="1" applyBorder="1"/>
    <xf numFmtId="0" fontId="4" fillId="0" borderId="0" xfId="2" applyFont="1"/>
    <xf numFmtId="9" fontId="6" fillId="0" borderId="0" xfId="2" applyNumberFormat="1" applyFont="1" applyAlignment="1">
      <alignment horizontal="center"/>
    </xf>
    <xf numFmtId="9" fontId="2" fillId="0" borderId="0" xfId="2" applyNumberFormat="1" applyFont="1" applyBorder="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Border="1" applyAlignment="1">
      <alignment horizontal="center" vertical="top" wrapText="1"/>
    </xf>
    <xf numFmtId="0" fontId="3" fillId="3" borderId="0" xfId="2" applyFont="1" applyFill="1" applyBorder="1" applyAlignment="1">
      <alignment horizontal="center" vertical="top" wrapText="1"/>
    </xf>
    <xf numFmtId="0" fontId="3" fillId="2" borderId="0" xfId="2" applyFont="1" applyFill="1" applyBorder="1" applyAlignment="1">
      <alignment horizontal="center" vertical="top" wrapText="1"/>
    </xf>
    <xf numFmtId="0" fontId="3" fillId="0" borderId="1" xfId="2" applyFont="1" applyBorder="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0" xfId="0" applyNumberFormat="1" applyFont="1" applyFill="1" applyAlignment="1">
      <alignment horizontal="center"/>
    </xf>
    <xf numFmtId="0" fontId="6" fillId="0" borderId="0" xfId="0" applyFont="1" applyBorder="1" applyAlignment="1">
      <alignment horizontal="center"/>
    </xf>
    <xf numFmtId="49" fontId="8" fillId="4" borderId="4" xfId="0" applyNumberFormat="1" applyFont="1" applyFill="1" applyBorder="1" applyAlignment="1"/>
    <xf numFmtId="49" fontId="8" fillId="4" borderId="3" xfId="0" applyNumberFormat="1" applyFont="1" applyFill="1" applyBorder="1" applyAlignment="1"/>
    <xf numFmtId="49" fontId="8" fillId="4" borderId="5" xfId="0" applyNumberFormat="1" applyFont="1" applyFill="1" applyBorder="1" applyAlignment="1"/>
    <xf numFmtId="0" fontId="8" fillId="4" borderId="6" xfId="0" applyFont="1" applyFill="1" applyBorder="1" applyAlignment="1"/>
    <xf numFmtId="0" fontId="8" fillId="4" borderId="0" xfId="0" applyFont="1" applyFill="1" applyBorder="1" applyAlignment="1"/>
    <xf numFmtId="0" fontId="8" fillId="4" borderId="7" xfId="0" applyFont="1" applyFill="1" applyBorder="1" applyAlignment="1"/>
    <xf numFmtId="49" fontId="8" fillId="4" borderId="6" xfId="0" applyNumberFormat="1" applyFont="1" applyFill="1" applyBorder="1" applyAlignment="1">
      <alignment horizontal="right"/>
    </xf>
    <xf numFmtId="49" fontId="8" fillId="4" borderId="0" xfId="0" applyNumberFormat="1" applyFont="1" applyFill="1" applyBorder="1" applyAlignment="1"/>
    <xf numFmtId="49" fontId="8" fillId="4" borderId="7" xfId="0" applyNumberFormat="1" applyFont="1" applyFill="1" applyBorder="1" applyAlignment="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3" fillId="0" borderId="1" xfId="2" applyFont="1" applyBorder="1" applyAlignment="1">
      <alignment horizontal="center" vertical="top" wrapText="1"/>
    </xf>
    <xf numFmtId="0" fontId="0" fillId="0" borderId="0" xfId="0" applyAlignment="1">
      <alignment readingOrder="1"/>
    </xf>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xf numFmtId="0" fontId="11" fillId="4" borderId="0" xfId="2" applyFont="1" applyFill="1" applyBorder="1" applyAlignment="1">
      <alignment horizontal="center" vertical="center"/>
    </xf>
    <xf numFmtId="9" fontId="11" fillId="4" borderId="0" xfId="2" applyNumberFormat="1" applyFont="1" applyFill="1" applyBorder="1"/>
    <xf numFmtId="0" fontId="2" fillId="4" borderId="0" xfId="2" applyFont="1" applyFill="1" applyBorder="1"/>
    <xf numFmtId="0" fontId="6" fillId="4" borderId="0" xfId="2" applyFont="1" applyFill="1" applyBorder="1" applyAlignment="1">
      <alignment horizontal="center"/>
    </xf>
    <xf numFmtId="0" fontId="1" fillId="4" borderId="0" xfId="2" applyFill="1" applyBorder="1"/>
    <xf numFmtId="0" fontId="7" fillId="4" borderId="0" xfId="2" applyFont="1" applyFill="1" applyBorder="1" applyAlignment="1">
      <alignment horizontal="center"/>
    </xf>
    <xf numFmtId="0" fontId="3" fillId="4" borderId="0" xfId="2" applyFont="1" applyFill="1" applyBorder="1" applyAlignment="1">
      <alignment horizontal="center" vertical="top" wrapText="1"/>
    </xf>
    <xf numFmtId="0" fontId="1" fillId="4" borderId="0" xfId="2" applyFill="1" applyBorder="1" applyAlignment="1">
      <alignment vertical="top" wrapText="1"/>
    </xf>
    <xf numFmtId="0" fontId="3" fillId="4" borderId="0" xfId="2" applyFont="1" applyFill="1" applyBorder="1"/>
    <xf numFmtId="9" fontId="2" fillId="4" borderId="0" xfId="2" applyNumberFormat="1" applyFont="1" applyFill="1" applyBorder="1" applyAlignment="1">
      <alignment horizontal="center"/>
    </xf>
    <xf numFmtId="9" fontId="6" fillId="4" borderId="0" xfId="2" applyNumberFormat="1" applyFont="1" applyFill="1" applyBorder="1" applyAlignment="1">
      <alignment horizontal="center"/>
    </xf>
    <xf numFmtId="49" fontId="2" fillId="4" borderId="0" xfId="2" applyNumberFormat="1" applyFont="1" applyFill="1" applyBorder="1" applyAlignment="1">
      <alignment horizontal="center"/>
    </xf>
    <xf numFmtId="9" fontId="2" fillId="4" borderId="0" xfId="2" applyNumberFormat="1" applyFont="1" applyFill="1" applyBorder="1" applyAlignment="1">
      <alignment horizontal="left"/>
    </xf>
    <xf numFmtId="9" fontId="2" fillId="4" borderId="0" xfId="2" applyNumberFormat="1" applyFont="1" applyFill="1" applyBorder="1" applyAlignment="1">
      <alignment horizontal="right"/>
    </xf>
    <xf numFmtId="0" fontId="2" fillId="4" borderId="0" xfId="2" applyFont="1" applyFill="1" applyBorder="1" applyAlignment="1">
      <alignment horizontal="center"/>
    </xf>
    <xf numFmtId="0" fontId="4" fillId="4" borderId="0" xfId="2" applyFont="1" applyFill="1" applyBorder="1"/>
    <xf numFmtId="0" fontId="5" fillId="4" borderId="0" xfId="2" applyFont="1" applyFill="1" applyBorder="1"/>
    <xf numFmtId="9" fontId="5" fillId="4" borderId="0" xfId="2" applyNumberFormat="1" applyFont="1" applyFill="1" applyBorder="1" applyAlignment="1">
      <alignment horizontal="left"/>
    </xf>
    <xf numFmtId="9" fontId="5" fillId="4" borderId="0" xfId="2" applyNumberFormat="1" applyFont="1" applyFill="1" applyBorder="1" applyAlignment="1">
      <alignment horizontal="center"/>
    </xf>
    <xf numFmtId="9" fontId="5" fillId="4" borderId="0" xfId="2" applyNumberFormat="1" applyFont="1" applyFill="1" applyBorder="1" applyAlignment="1">
      <alignment horizontal="right"/>
    </xf>
    <xf numFmtId="9" fontId="5" fillId="4" borderId="0" xfId="1" applyFont="1" applyFill="1" applyBorder="1" applyAlignment="1">
      <alignment horizontal="center"/>
    </xf>
    <xf numFmtId="9" fontId="2" fillId="4" borderId="0" xfId="2" applyNumberFormat="1" applyFont="1" applyFill="1" applyBorder="1"/>
    <xf numFmtId="9" fontId="2" fillId="4" borderId="0" xfId="1" applyFont="1" applyFill="1" applyBorder="1" applyAlignment="1">
      <alignment horizontal="center"/>
    </xf>
    <xf numFmtId="0" fontId="0" fillId="4" borderId="0" xfId="0" applyFill="1" applyBorder="1"/>
    <xf numFmtId="0" fontId="1" fillId="4" borderId="0" xfId="2" applyFill="1" applyBorder="1" applyAlignment="1">
      <alignment horizontal="right" readingOrder="2"/>
    </xf>
    <xf numFmtId="0" fontId="0" fillId="4" borderId="0" xfId="0" applyFill="1" applyBorder="1" applyAlignment="1">
      <alignment readingOrder="1"/>
    </xf>
    <xf numFmtId="0" fontId="1" fillId="4" borderId="0" xfId="2" applyFill="1" applyBorder="1" applyAlignment="1">
      <alignment readingOrder="2"/>
    </xf>
    <xf numFmtId="0" fontId="3" fillId="4" borderId="11" xfId="2" applyFont="1" applyFill="1" applyBorder="1" applyAlignment="1">
      <alignment horizontal="center" vertical="top" wrapText="1"/>
    </xf>
    <xf numFmtId="0" fontId="3" fillId="4" borderId="11" xfId="2" applyFont="1" applyFill="1" applyBorder="1" applyAlignment="1">
      <alignment horizontal="center" vertical="top" wrapText="1"/>
    </xf>
    <xf numFmtId="9" fontId="6" fillId="4" borderId="3" xfId="2" applyNumberFormat="1" applyFont="1" applyFill="1" applyBorder="1" applyAlignment="1">
      <alignment horizontal="center"/>
    </xf>
    <xf numFmtId="9" fontId="6" fillId="4" borderId="2" xfId="2" applyNumberFormat="1" applyFont="1" applyFill="1" applyBorder="1" applyAlignment="1">
      <alignment horizontal="center"/>
    </xf>
    <xf numFmtId="49" fontId="2" fillId="4" borderId="3" xfId="2" applyNumberFormat="1" applyFont="1" applyFill="1" applyBorder="1" applyAlignment="1">
      <alignment horizontal="center"/>
    </xf>
    <xf numFmtId="9" fontId="2" fillId="4" borderId="3" xfId="2" applyNumberFormat="1" applyFont="1" applyFill="1" applyBorder="1" applyAlignment="1">
      <alignment horizontal="left"/>
    </xf>
    <xf numFmtId="9" fontId="2" fillId="4" borderId="3" xfId="2" applyNumberFormat="1" applyFont="1" applyFill="1" applyBorder="1" applyAlignment="1">
      <alignment horizontal="center"/>
    </xf>
    <xf numFmtId="9" fontId="2" fillId="4" borderId="3" xfId="2" applyNumberFormat="1" applyFont="1" applyFill="1" applyBorder="1" applyAlignment="1">
      <alignment horizontal="right"/>
    </xf>
    <xf numFmtId="0" fontId="2" fillId="4" borderId="3" xfId="2" applyFont="1" applyFill="1" applyBorder="1" applyAlignment="1">
      <alignment horizontal="center"/>
    </xf>
    <xf numFmtId="0" fontId="2" fillId="4" borderId="2" xfId="2" applyFont="1" applyFill="1" applyBorder="1" applyAlignment="1">
      <alignment horizontal="center"/>
    </xf>
    <xf numFmtId="0" fontId="3" fillId="4" borderId="3" xfId="2" applyFont="1" applyFill="1" applyBorder="1"/>
    <xf numFmtId="0" fontId="2" fillId="4" borderId="2" xfId="2" applyFont="1" applyFill="1" applyBorder="1"/>
    <xf numFmtId="49" fontId="2" fillId="4" borderId="2" xfId="2" applyNumberFormat="1" applyFont="1" applyFill="1" applyBorder="1" applyAlignment="1">
      <alignment horizontal="center"/>
    </xf>
    <xf numFmtId="164" fontId="2" fillId="4" borderId="2" xfId="2" applyNumberFormat="1" applyFont="1" applyFill="1" applyBorder="1" applyAlignment="1">
      <alignment horizontal="left"/>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0" fontId="6" fillId="4" borderId="0" xfId="0" applyFont="1" applyFill="1" applyAlignment="1">
      <alignment horizontal="center"/>
    </xf>
    <xf numFmtId="0" fontId="0" fillId="4" borderId="0" xfId="0" applyFill="1"/>
    <xf numFmtId="0" fontId="6" fillId="4" borderId="0"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3" fillId="4" borderId="1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4" borderId="0" xfId="0" applyFont="1" applyFill="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topLeftCell="B1" zoomScale="92" zoomScaleNormal="100" workbookViewId="0">
      <selection activeCell="D14" sqref="D14"/>
    </sheetView>
  </sheetViews>
  <sheetFormatPr defaultRowHeight="12.75" x14ac:dyDescent="0.2"/>
  <cols>
    <col min="1" max="1" width="4.42578125" style="59" customWidth="1"/>
    <col min="2" max="2" width="29.140625" style="59" customWidth="1"/>
    <col min="3" max="3" width="4.140625" style="60" customWidth="1"/>
    <col min="4" max="4" width="13.5703125" style="59" customWidth="1"/>
    <col min="5" max="5" width="15.42578125" style="59" customWidth="1"/>
    <col min="6" max="6" width="2.42578125" style="60" customWidth="1"/>
    <col min="7" max="7" width="17" style="59" customWidth="1"/>
    <col min="8" max="8" width="14.28515625" style="59" bestFit="1" customWidth="1"/>
    <col min="9" max="9" width="9" style="59" bestFit="1" customWidth="1"/>
    <col min="10" max="10" width="2" style="59" customWidth="1"/>
    <col min="11" max="11" width="20" style="59" customWidth="1"/>
    <col min="12" max="12" width="36.42578125" style="59" customWidth="1"/>
    <col min="13" max="13" width="18.5703125" style="59" customWidth="1"/>
    <col min="14" max="14" width="24.140625" style="59" customWidth="1"/>
    <col min="15" max="15" width="18.5703125" style="59" customWidth="1"/>
    <col min="16" max="16384" width="9.140625" style="59"/>
  </cols>
  <sheetData>
    <row r="2" spans="1:14" ht="18" x14ac:dyDescent="0.25">
      <c r="A2" s="69"/>
      <c r="B2" s="135" t="s">
        <v>38</v>
      </c>
      <c r="C2" s="135"/>
      <c r="D2" s="135"/>
      <c r="E2" s="135"/>
      <c r="F2" s="135"/>
      <c r="G2" s="135"/>
      <c r="H2" s="135"/>
      <c r="I2" s="135"/>
      <c r="J2" s="135"/>
      <c r="K2" s="135"/>
      <c r="L2" s="135"/>
    </row>
    <row r="3" spans="1:14" ht="18" x14ac:dyDescent="0.25">
      <c r="A3" s="69"/>
      <c r="B3" s="111"/>
      <c r="C3" s="111"/>
      <c r="D3" s="111"/>
      <c r="E3" s="111"/>
      <c r="F3" s="111"/>
      <c r="G3" s="111"/>
      <c r="H3" s="111"/>
      <c r="I3" s="111"/>
      <c r="J3" s="111"/>
      <c r="K3" s="111"/>
      <c r="L3" s="111"/>
    </row>
    <row r="4" spans="1:14" ht="48" thickBot="1" x14ac:dyDescent="0.25">
      <c r="A4" s="69"/>
      <c r="B4" s="107" t="s">
        <v>0</v>
      </c>
      <c r="C4" s="104"/>
      <c r="D4" s="110" t="s">
        <v>39</v>
      </c>
      <c r="E4" s="109" t="s">
        <v>41</v>
      </c>
      <c r="F4" s="104"/>
      <c r="G4" s="107" t="s">
        <v>48</v>
      </c>
      <c r="H4" s="107" t="s">
        <v>1</v>
      </c>
      <c r="I4" s="134" t="s">
        <v>2</v>
      </c>
      <c r="J4" s="134"/>
      <c r="K4" s="134"/>
      <c r="L4" s="107" t="s">
        <v>3</v>
      </c>
      <c r="M4" s="103"/>
      <c r="N4" s="103"/>
    </row>
    <row r="5" spans="1:14" ht="15.75" x14ac:dyDescent="0.2">
      <c r="A5" s="69"/>
      <c r="B5" s="104"/>
      <c r="C5" s="104"/>
      <c r="D5" s="106"/>
      <c r="E5" s="105"/>
      <c r="F5" s="104"/>
      <c r="G5" s="104"/>
      <c r="H5" s="104"/>
      <c r="I5" s="104"/>
      <c r="J5" s="104"/>
      <c r="K5" s="104"/>
      <c r="L5" s="104"/>
      <c r="M5" s="103"/>
    </row>
    <row r="6" spans="1:14" ht="18" x14ac:dyDescent="0.25">
      <c r="A6" s="69"/>
      <c r="B6" s="102" t="s">
        <v>4</v>
      </c>
      <c r="C6" s="67"/>
      <c r="D6" s="87">
        <v>0.15</v>
      </c>
      <c r="E6" s="101">
        <v>0.11</v>
      </c>
      <c r="F6" s="100"/>
      <c r="G6" s="99">
        <v>0.1</v>
      </c>
      <c r="H6" s="83" t="s">
        <v>5</v>
      </c>
      <c r="I6" s="93">
        <f>G6+5%</f>
        <v>0.15000000000000002</v>
      </c>
      <c r="J6" s="92" t="s">
        <v>14</v>
      </c>
      <c r="K6" s="91">
        <f>G6-5%</f>
        <v>0.05</v>
      </c>
      <c r="L6" s="94" t="s">
        <v>32</v>
      </c>
    </row>
    <row r="7" spans="1:14" ht="15" x14ac:dyDescent="0.2">
      <c r="A7" s="69"/>
      <c r="B7" s="69"/>
      <c r="C7" s="67"/>
      <c r="D7" s="96"/>
      <c r="E7" s="90"/>
      <c r="F7" s="95"/>
      <c r="G7" s="94"/>
      <c r="H7" s="94"/>
      <c r="I7" s="94"/>
      <c r="J7" s="94"/>
      <c r="K7" s="94"/>
      <c r="L7" s="94"/>
    </row>
    <row r="8" spans="1:14" ht="18" x14ac:dyDescent="0.25">
      <c r="A8" s="69"/>
      <c r="B8" s="102" t="s">
        <v>6</v>
      </c>
      <c r="C8" s="67" t="s">
        <v>9</v>
      </c>
      <c r="D8" s="87">
        <v>0.16</v>
      </c>
      <c r="E8" s="101">
        <v>0.15</v>
      </c>
      <c r="F8" s="100"/>
      <c r="G8" s="99">
        <v>0.12</v>
      </c>
      <c r="H8" s="83" t="s">
        <v>7</v>
      </c>
      <c r="I8" s="93">
        <f>G8+6%</f>
        <v>0.18</v>
      </c>
      <c r="J8" s="92" t="s">
        <v>14</v>
      </c>
      <c r="K8" s="91">
        <f>G8-6%</f>
        <v>0.06</v>
      </c>
      <c r="L8" s="94" t="s">
        <v>45</v>
      </c>
    </row>
    <row r="9" spans="1:14" ht="15" x14ac:dyDescent="0.2">
      <c r="A9" s="69"/>
      <c r="B9" s="69"/>
      <c r="C9" s="67"/>
      <c r="D9" s="96"/>
      <c r="E9" s="90"/>
      <c r="F9" s="95"/>
      <c r="G9" s="94"/>
      <c r="H9" s="94"/>
      <c r="I9" s="94"/>
      <c r="J9" s="94"/>
      <c r="K9" s="94"/>
      <c r="L9" s="78" t="s">
        <v>44</v>
      </c>
    </row>
    <row r="10" spans="1:14" ht="18" x14ac:dyDescent="0.25">
      <c r="A10" s="69"/>
      <c r="B10" s="102" t="s">
        <v>8</v>
      </c>
      <c r="C10" s="67" t="s">
        <v>22</v>
      </c>
      <c r="D10" s="87">
        <v>0.39</v>
      </c>
      <c r="E10" s="101">
        <v>0.44</v>
      </c>
      <c r="F10" s="100"/>
      <c r="G10" s="99">
        <v>0.49</v>
      </c>
      <c r="H10" s="83" t="s">
        <v>7</v>
      </c>
      <c r="I10" s="93">
        <f>G10+6%</f>
        <v>0.55000000000000004</v>
      </c>
      <c r="J10" s="92" t="s">
        <v>14</v>
      </c>
      <c r="K10" s="91">
        <f>G10-6%</f>
        <v>0.43</v>
      </c>
    </row>
    <row r="11" spans="1:14" ht="15" x14ac:dyDescent="0.2">
      <c r="A11" s="69"/>
      <c r="B11" s="98"/>
      <c r="C11" s="97"/>
      <c r="D11" s="96"/>
      <c r="E11" s="90"/>
      <c r="F11" s="95"/>
      <c r="G11" s="94"/>
      <c r="H11" s="94"/>
      <c r="I11" s="93"/>
      <c r="J11" s="92"/>
      <c r="K11" s="91"/>
      <c r="L11" s="83" t="s">
        <v>42</v>
      </c>
    </row>
    <row r="12" spans="1:14" ht="15" x14ac:dyDescent="0.2">
      <c r="A12" s="69"/>
      <c r="B12" s="69"/>
      <c r="C12" s="67"/>
      <c r="D12" s="71"/>
      <c r="E12" s="90"/>
      <c r="F12" s="89"/>
      <c r="G12" s="88"/>
      <c r="H12" s="88"/>
      <c r="I12" s="86"/>
      <c r="J12" s="85"/>
      <c r="K12" s="84"/>
      <c r="L12" s="83" t="s">
        <v>43</v>
      </c>
    </row>
    <row r="13" spans="1:14" ht="15" x14ac:dyDescent="0.2">
      <c r="A13" s="69"/>
      <c r="B13" s="69" t="s">
        <v>33</v>
      </c>
      <c r="C13" s="67"/>
      <c r="D13" s="87">
        <v>0.14000000000000001</v>
      </c>
      <c r="E13" s="40"/>
      <c r="F13" s="25"/>
      <c r="G13" s="85">
        <v>0.1</v>
      </c>
      <c r="H13" s="83" t="s">
        <v>35</v>
      </c>
      <c r="I13" s="86"/>
      <c r="J13" s="85"/>
      <c r="K13" s="84"/>
      <c r="L13" s="69"/>
    </row>
    <row r="14" spans="1:14" ht="15.75" customHeight="1" x14ac:dyDescent="0.2">
      <c r="A14" s="69"/>
      <c r="B14" s="61" t="s">
        <v>34</v>
      </c>
      <c r="C14" s="67"/>
      <c r="D14" s="73">
        <v>0.25</v>
      </c>
      <c r="E14" s="41"/>
      <c r="F14" s="25"/>
      <c r="G14" s="81">
        <v>0.39</v>
      </c>
      <c r="H14" s="65" t="s">
        <v>35</v>
      </c>
      <c r="I14" s="82"/>
      <c r="J14" s="81"/>
      <c r="K14" s="75"/>
      <c r="L14" s="61"/>
    </row>
    <row r="15" spans="1:14" ht="15" x14ac:dyDescent="0.2">
      <c r="A15" s="69"/>
      <c r="B15" s="69"/>
      <c r="C15" s="67"/>
      <c r="D15" s="71"/>
      <c r="E15" s="80"/>
      <c r="F15" s="79"/>
      <c r="G15" s="69"/>
      <c r="H15" s="69"/>
      <c r="I15" s="69"/>
      <c r="J15" s="69"/>
      <c r="K15" s="69"/>
      <c r="L15" s="69"/>
    </row>
    <row r="16" spans="1:14" ht="18" x14ac:dyDescent="0.25">
      <c r="A16" s="69"/>
      <c r="B16" s="68" t="s">
        <v>10</v>
      </c>
      <c r="C16" s="67"/>
      <c r="D16" s="73">
        <v>0.15</v>
      </c>
      <c r="E16" s="72">
        <v>0.16</v>
      </c>
      <c r="F16" s="67"/>
      <c r="G16" s="66">
        <v>0.15</v>
      </c>
      <c r="H16" s="63">
        <v>-0.05</v>
      </c>
      <c r="I16" s="64">
        <f>G16</f>
        <v>0.15</v>
      </c>
      <c r="J16" s="63" t="s">
        <v>14</v>
      </c>
      <c r="K16" s="75">
        <f>G16-5%</f>
        <v>9.9999999999999992E-2</v>
      </c>
      <c r="L16" s="74" t="s">
        <v>15</v>
      </c>
    </row>
    <row r="17" spans="1:13" ht="15" x14ac:dyDescent="0.2">
      <c r="A17" s="69"/>
      <c r="B17" s="69"/>
      <c r="C17" s="67"/>
      <c r="D17" s="71"/>
      <c r="E17" s="70"/>
      <c r="F17" s="67"/>
      <c r="G17" s="69"/>
      <c r="H17" s="69"/>
      <c r="I17" s="69"/>
      <c r="J17" s="69"/>
      <c r="K17" s="69"/>
      <c r="L17" s="69"/>
    </row>
    <row r="18" spans="1:13" ht="15" x14ac:dyDescent="0.2">
      <c r="A18" s="69"/>
      <c r="B18" s="69"/>
      <c r="C18" s="67"/>
      <c r="D18" s="71"/>
      <c r="E18" s="70"/>
      <c r="F18" s="67"/>
      <c r="G18" s="69"/>
      <c r="H18" s="69"/>
      <c r="I18" s="69"/>
      <c r="J18" s="69"/>
      <c r="K18" s="69"/>
      <c r="L18" s="78"/>
      <c r="M18" s="76"/>
    </row>
    <row r="19" spans="1:13" ht="18" x14ac:dyDescent="0.25">
      <c r="A19" s="69"/>
      <c r="B19" s="68" t="s">
        <v>11</v>
      </c>
      <c r="C19" s="67" t="s">
        <v>36</v>
      </c>
      <c r="D19" s="73">
        <v>0.1</v>
      </c>
      <c r="E19" s="44">
        <v>0.1</v>
      </c>
      <c r="F19" s="29"/>
      <c r="G19" s="66">
        <v>0.13</v>
      </c>
      <c r="H19" s="65" t="s">
        <v>5</v>
      </c>
      <c r="I19" s="64">
        <f>G19+5%</f>
        <v>0.18</v>
      </c>
      <c r="J19" s="63" t="s">
        <v>14</v>
      </c>
      <c r="K19" s="75">
        <f>G19-5%</f>
        <v>0.08</v>
      </c>
      <c r="L19" s="77" t="s">
        <v>46</v>
      </c>
      <c r="M19" s="76"/>
    </row>
    <row r="20" spans="1:13" ht="15" x14ac:dyDescent="0.2">
      <c r="A20" s="69"/>
      <c r="B20" s="69"/>
      <c r="C20" s="67"/>
      <c r="D20" s="71"/>
      <c r="E20" s="70"/>
      <c r="F20" s="67"/>
      <c r="G20" s="69"/>
      <c r="H20" s="69"/>
      <c r="I20" s="69"/>
      <c r="J20" s="69"/>
      <c r="K20" s="69"/>
    </row>
    <row r="21" spans="1:13" ht="18" x14ac:dyDescent="0.25">
      <c r="A21" s="69"/>
      <c r="B21" s="68" t="s">
        <v>31</v>
      </c>
      <c r="C21" s="67"/>
      <c r="D21" s="73">
        <v>0.05</v>
      </c>
      <c r="E21" s="44">
        <v>0.06</v>
      </c>
      <c r="F21" s="29"/>
      <c r="G21" s="66">
        <v>0.06</v>
      </c>
      <c r="H21" s="65" t="s">
        <v>5</v>
      </c>
      <c r="I21" s="112">
        <f>G21+5%</f>
        <v>0.11</v>
      </c>
      <c r="J21" s="63" t="s">
        <v>14</v>
      </c>
      <c r="K21" s="75">
        <f>G21-5%</f>
        <v>9.999999999999995E-3</v>
      </c>
      <c r="L21" s="74" t="s">
        <v>16</v>
      </c>
    </row>
    <row r="22" spans="1:13" ht="15" x14ac:dyDescent="0.2">
      <c r="A22" s="69"/>
      <c r="B22" s="69"/>
      <c r="C22" s="67"/>
      <c r="D22" s="71"/>
      <c r="E22" s="70"/>
      <c r="F22" s="67"/>
      <c r="G22" s="69"/>
      <c r="H22" s="69"/>
      <c r="I22" s="69"/>
      <c r="J22" s="69"/>
      <c r="K22" s="69"/>
      <c r="L22" s="69"/>
    </row>
    <row r="23" spans="1:13" ht="18" x14ac:dyDescent="0.25">
      <c r="A23" s="69"/>
      <c r="B23" s="68" t="s">
        <v>12</v>
      </c>
      <c r="C23" s="67"/>
      <c r="D23" s="73">
        <v>1</v>
      </c>
      <c r="E23" s="72">
        <v>1.02</v>
      </c>
      <c r="F23" s="67"/>
      <c r="G23" s="66">
        <f>G6+G8+G10+G16+G19+G21</f>
        <v>1.05</v>
      </c>
      <c r="H23" s="61"/>
      <c r="I23" s="61"/>
      <c r="J23" s="61"/>
      <c r="K23" s="61"/>
      <c r="L23" s="61"/>
    </row>
    <row r="24" spans="1:13" ht="15" x14ac:dyDescent="0.2">
      <c r="A24" s="69"/>
      <c r="B24" s="69"/>
      <c r="C24" s="67"/>
      <c r="D24" s="71"/>
      <c r="E24" s="70"/>
      <c r="F24" s="67"/>
      <c r="G24" s="69"/>
      <c r="H24" s="69"/>
      <c r="I24" s="69"/>
      <c r="J24" s="69"/>
      <c r="K24" s="69"/>
      <c r="L24" s="69"/>
    </row>
    <row r="25" spans="1:13" ht="18" x14ac:dyDescent="0.25">
      <c r="A25" s="69"/>
      <c r="B25" s="68" t="s">
        <v>13</v>
      </c>
      <c r="C25" s="59"/>
      <c r="D25" s="35">
        <v>0.25</v>
      </c>
      <c r="E25" s="44">
        <v>0.31</v>
      </c>
      <c r="F25" s="59"/>
      <c r="G25" s="66">
        <v>0.4</v>
      </c>
      <c r="H25" s="65" t="s">
        <v>7</v>
      </c>
      <c r="I25" s="64">
        <f>G25+6%</f>
        <v>0.46</v>
      </c>
      <c r="J25" s="63" t="s">
        <v>14</v>
      </c>
      <c r="K25" s="62">
        <f>G25-6%</f>
        <v>0.34</v>
      </c>
      <c r="L25" s="61"/>
    </row>
    <row r="26" spans="1:13" x14ac:dyDescent="0.2">
      <c r="C26" s="59"/>
      <c r="F26" s="59"/>
      <c r="J26"/>
    </row>
    <row r="27" spans="1:13" x14ac:dyDescent="0.2">
      <c r="B27" s="131" t="s">
        <v>37</v>
      </c>
      <c r="C27" s="59"/>
      <c r="D27"/>
      <c r="F27" s="59"/>
      <c r="J27"/>
    </row>
    <row r="28" spans="1:13" x14ac:dyDescent="0.2">
      <c r="B28" s="133" t="s">
        <v>52</v>
      </c>
      <c r="C28" s="59"/>
      <c r="D28"/>
      <c r="F28" s="59"/>
      <c r="J28"/>
    </row>
    <row r="29" spans="1:13" x14ac:dyDescent="0.2">
      <c r="B29" s="133" t="s">
        <v>53</v>
      </c>
      <c r="C29" s="59"/>
      <c r="D29"/>
      <c r="F29" s="59"/>
      <c r="J29"/>
    </row>
    <row r="30" spans="1:13" x14ac:dyDescent="0.2">
      <c r="B30" s="130"/>
      <c r="C30" s="59"/>
      <c r="F30" s="59"/>
    </row>
    <row r="31" spans="1:13" x14ac:dyDescent="0.2">
      <c r="C31" s="59"/>
      <c r="F31" s="59"/>
    </row>
    <row r="32" spans="1:13" x14ac:dyDescent="0.2">
      <c r="C32" s="59"/>
      <c r="F32" s="59"/>
    </row>
    <row r="33" s="59"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4"/>
  <sheetViews>
    <sheetView showGridLines="0" rightToLeft="1" zoomScaleNormal="100" workbookViewId="0">
      <selection activeCell="D30" sqref="D30"/>
    </sheetView>
  </sheetViews>
  <sheetFormatPr defaultRowHeight="12.75" x14ac:dyDescent="0.2"/>
  <cols>
    <col min="1" max="1" width="4.42578125" customWidth="1"/>
    <col min="2" max="2" width="29.140625" style="59" customWidth="1"/>
    <col min="3" max="3" width="4.140625" style="60" customWidth="1"/>
    <col min="4" max="4" width="23.7109375" customWidth="1"/>
    <col min="5" max="5" width="15" style="2" customWidth="1"/>
    <col min="6" max="6" width="4" style="2"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3"/>
      <c r="B2" s="136" t="s">
        <v>47</v>
      </c>
      <c r="C2" s="136"/>
      <c r="D2" s="136"/>
      <c r="E2" s="136"/>
      <c r="F2" s="136"/>
      <c r="G2" s="136"/>
      <c r="H2" s="136"/>
      <c r="I2" s="136"/>
      <c r="J2" s="136"/>
      <c r="K2" s="136"/>
      <c r="L2" s="136"/>
    </row>
    <row r="3" spans="1:14" ht="18" x14ac:dyDescent="0.25">
      <c r="A3" s="3"/>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1" t="s">
        <v>1</v>
      </c>
      <c r="I4" s="137" t="s">
        <v>2</v>
      </c>
      <c r="J4" s="137"/>
      <c r="K4" s="137"/>
      <c r="L4" s="51"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0.26</v>
      </c>
      <c r="E6" s="37">
        <v>0.21</v>
      </c>
      <c r="F6" s="9"/>
      <c r="G6" s="45">
        <v>0.24</v>
      </c>
      <c r="H6" s="10" t="s">
        <v>5</v>
      </c>
      <c r="I6" s="11">
        <f>G6+5%</f>
        <v>0.28999999999999998</v>
      </c>
      <c r="J6" s="8" t="s">
        <v>14</v>
      </c>
      <c r="K6" s="20">
        <f>G6-5%</f>
        <v>0.19</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v>
      </c>
      <c r="E8" s="37">
        <v>0.28999999999999998</v>
      </c>
      <c r="F8" s="9"/>
      <c r="G8" s="45">
        <v>0.27</v>
      </c>
      <c r="H8" s="10" t="s">
        <v>7</v>
      </c>
      <c r="I8" s="11">
        <f>G8+6%</f>
        <v>0.33</v>
      </c>
      <c r="J8" s="8" t="s">
        <v>14</v>
      </c>
      <c r="K8" s="20">
        <f>G8-6%</f>
        <v>0.21000000000000002</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37">
        <v>0.43</v>
      </c>
      <c r="F10" s="9"/>
      <c r="G10" s="45">
        <v>0.49</v>
      </c>
      <c r="H10" s="10" t="s">
        <v>7</v>
      </c>
      <c r="I10" s="11">
        <f>G10+6%</f>
        <v>0.55000000000000004</v>
      </c>
      <c r="J10" s="8" t="s">
        <v>14</v>
      </c>
      <c r="K10" s="20">
        <f>G10-6%</f>
        <v>0.43</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113"/>
      <c r="F13" s="25"/>
      <c r="G13" s="15">
        <v>0.1</v>
      </c>
      <c r="H13" s="83" t="s">
        <v>35</v>
      </c>
      <c r="I13" s="21"/>
      <c r="J13" s="15"/>
      <c r="K13" s="22"/>
      <c r="L13" s="69"/>
    </row>
    <row r="14" spans="1:14" ht="15.75" customHeight="1" x14ac:dyDescent="0.2">
      <c r="A14" s="3"/>
      <c r="B14" s="61" t="s">
        <v>34</v>
      </c>
      <c r="C14" s="67"/>
      <c r="D14" s="34">
        <v>0.25</v>
      </c>
      <c r="E14" s="114"/>
      <c r="F14" s="25"/>
      <c r="G14" s="16">
        <v>0.39</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49">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v>
      </c>
      <c r="E18" s="44">
        <v>0</v>
      </c>
      <c r="F18" s="29"/>
      <c r="G18" s="46">
        <v>0</v>
      </c>
      <c r="H18" s="28" t="s">
        <v>5</v>
      </c>
      <c r="I18" s="17">
        <f>G18+5%</f>
        <v>0.05</v>
      </c>
      <c r="J18" s="18" t="s">
        <v>14</v>
      </c>
      <c r="K18" s="24">
        <v>0</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5">
        <v>7.0000000000000007E-2</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49">
        <v>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0.25</v>
      </c>
      <c r="E24" s="115">
        <v>0.28999999999999998</v>
      </c>
      <c r="F24" s="29"/>
      <c r="G24" s="46">
        <v>0.4</v>
      </c>
      <c r="H24" s="28" t="s">
        <v>7</v>
      </c>
      <c r="I24" s="17">
        <f>G24+6%</f>
        <v>0.46</v>
      </c>
      <c r="J24" s="18" t="s">
        <v>14</v>
      </c>
      <c r="K24" s="19">
        <f>G24-6%</f>
        <v>0.34</v>
      </c>
      <c r="L24" s="61"/>
    </row>
    <row r="25" spans="1:15" ht="15" x14ac:dyDescent="0.2">
      <c r="C25" s="67"/>
    </row>
    <row r="26" spans="1:15" x14ac:dyDescent="0.2">
      <c r="C26" s="59"/>
    </row>
    <row r="27" spans="1:15" ht="18" x14ac:dyDescent="0.25">
      <c r="B27" s="131" t="s">
        <v>37</v>
      </c>
      <c r="C27" s="59"/>
      <c r="M27" s="47"/>
      <c r="N27" s="52"/>
      <c r="O27" s="52"/>
    </row>
    <row r="28" spans="1:15" x14ac:dyDescent="0.2">
      <c r="B28" s="133" t="s">
        <v>52</v>
      </c>
      <c r="C28" s="59"/>
    </row>
    <row r="29" spans="1:15" x14ac:dyDescent="0.2">
      <c r="B29" s="133" t="s">
        <v>53</v>
      </c>
      <c r="C29" s="59"/>
    </row>
    <row r="30" spans="1:15" x14ac:dyDescent="0.2">
      <c r="B30" s="130"/>
      <c r="C30" s="59"/>
    </row>
    <row r="31" spans="1:15" x14ac:dyDescent="0.2">
      <c r="C31" s="59"/>
    </row>
    <row r="32" spans="1:15" x14ac:dyDescent="0.2">
      <c r="C32" s="59"/>
    </row>
    <row r="33" spans="3:3" x14ac:dyDescent="0.2">
      <c r="C33" s="59"/>
    </row>
    <row r="34" spans="3:3" x14ac:dyDescent="0.2">
      <c r="C34" s="59"/>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4"/>
  <sheetViews>
    <sheetView showGridLines="0" rightToLeft="1" zoomScaleNormal="100" workbookViewId="0">
      <selection activeCell="K7" sqref="K7"/>
    </sheetView>
  </sheetViews>
  <sheetFormatPr defaultRowHeight="12.75" x14ac:dyDescent="0.2"/>
  <cols>
    <col min="1" max="1" width="2.140625" customWidth="1"/>
    <col min="2" max="2" width="29.140625" style="59" customWidth="1"/>
    <col min="3" max="3" width="4.140625" style="60" customWidth="1"/>
    <col min="4" max="4" width="12.7109375" customWidth="1"/>
    <col min="5" max="5" width="13.42578125" bestFit="1" customWidth="1"/>
    <col min="6" max="6" width="2.42578125" style="2"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36" t="s">
        <v>49</v>
      </c>
      <c r="C2" s="136"/>
      <c r="D2" s="136"/>
      <c r="E2" s="136"/>
      <c r="F2" s="136"/>
      <c r="G2" s="136"/>
      <c r="H2" s="136"/>
      <c r="I2" s="136"/>
      <c r="J2" s="136"/>
      <c r="K2" s="136"/>
      <c r="L2" s="136"/>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7" t="s">
        <v>2</v>
      </c>
      <c r="J4" s="137"/>
      <c r="K4" s="137"/>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0.46</v>
      </c>
      <c r="E6" s="37">
        <v>0.42</v>
      </c>
      <c r="F6" s="9"/>
      <c r="G6" s="45">
        <v>0.4</v>
      </c>
      <c r="H6" s="10" t="s">
        <v>5</v>
      </c>
      <c r="I6" s="11">
        <f>G6+5%</f>
        <v>0.45</v>
      </c>
      <c r="J6" s="8" t="s">
        <v>14</v>
      </c>
      <c r="K6" s="20">
        <f>G6-5%</f>
        <v>0.35000000000000003</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0.32</v>
      </c>
      <c r="E8" s="37">
        <v>0.3</v>
      </c>
      <c r="F8" s="9"/>
      <c r="G8" s="45">
        <v>0.31</v>
      </c>
      <c r="H8" s="10" t="s">
        <v>7</v>
      </c>
      <c r="I8" s="11">
        <f>G8+6%</f>
        <v>0.37</v>
      </c>
      <c r="J8" s="8" t="s">
        <v>14</v>
      </c>
      <c r="K8" s="20">
        <f>G8-6%</f>
        <v>0.25</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0.15</v>
      </c>
      <c r="E10" s="37">
        <v>0.2</v>
      </c>
      <c r="F10" s="9"/>
      <c r="G10" s="45">
        <v>0.25</v>
      </c>
      <c r="H10" s="10" t="s">
        <v>7</v>
      </c>
      <c r="I10" s="11">
        <f>G10+6%</f>
        <v>0.31</v>
      </c>
      <c r="J10" s="8" t="s">
        <v>14</v>
      </c>
      <c r="K10" s="20">
        <f>G10-6%</f>
        <v>0.19</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0.05</v>
      </c>
      <c r="E13" s="113"/>
      <c r="F13" s="25"/>
      <c r="G13" s="15">
        <v>0.05</v>
      </c>
      <c r="H13" s="83" t="s">
        <v>35</v>
      </c>
      <c r="I13" s="21"/>
      <c r="J13" s="15"/>
      <c r="K13" s="22"/>
      <c r="L13" s="69"/>
    </row>
    <row r="14" spans="1:14" ht="15.75" customHeight="1" x14ac:dyDescent="0.2">
      <c r="A14" s="3"/>
      <c r="B14" s="61" t="s">
        <v>34</v>
      </c>
      <c r="C14" s="67"/>
      <c r="D14" s="34">
        <v>0.1</v>
      </c>
      <c r="E14" s="114"/>
      <c r="F14" s="25"/>
      <c r="G14" s="16">
        <v>0.2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49">
        <v>0</v>
      </c>
      <c r="F16" s="4"/>
      <c r="G16" s="46">
        <v>0.05</v>
      </c>
      <c r="H16" s="28" t="s">
        <v>5</v>
      </c>
      <c r="I16" s="17">
        <f>G16+5%</f>
        <v>0.1</v>
      </c>
      <c r="J16" s="18" t="s">
        <v>14</v>
      </c>
      <c r="K16" s="24">
        <f>0%</f>
        <v>0</v>
      </c>
      <c r="L16" s="74" t="s">
        <v>15</v>
      </c>
    </row>
    <row r="17" spans="1:15" ht="15" x14ac:dyDescent="0.2">
      <c r="A17" s="3"/>
      <c r="B17" s="69"/>
      <c r="C17" s="67"/>
      <c r="D17" s="33"/>
      <c r="E17" s="42"/>
      <c r="F17" s="4"/>
      <c r="G17" s="3"/>
      <c r="H17" s="3"/>
      <c r="I17" s="3"/>
      <c r="J17" s="3"/>
      <c r="K17" s="3"/>
      <c r="L17" s="78"/>
    </row>
    <row r="18" spans="1:15" ht="18" x14ac:dyDescent="0.25">
      <c r="A18" s="3"/>
      <c r="B18" s="68" t="s">
        <v>11</v>
      </c>
      <c r="C18" s="67"/>
      <c r="D18" s="34">
        <v>0.02</v>
      </c>
      <c r="E18" s="50">
        <v>0.03</v>
      </c>
      <c r="F18" s="29"/>
      <c r="G18" s="46">
        <v>0.04</v>
      </c>
      <c r="H18" s="28" t="s">
        <v>5</v>
      </c>
      <c r="I18" s="17">
        <f>G18+5%</f>
        <v>0.09</v>
      </c>
      <c r="J18" s="18" t="s">
        <v>14</v>
      </c>
      <c r="K18" s="24">
        <v>0</v>
      </c>
      <c r="L18" s="77" t="s">
        <v>46</v>
      </c>
    </row>
    <row r="19" spans="1:15" ht="15" x14ac:dyDescent="0.2">
      <c r="A19" s="3"/>
      <c r="B19" s="69"/>
      <c r="C19" s="67" t="s">
        <v>36</v>
      </c>
      <c r="D19" s="33"/>
      <c r="E19" s="42"/>
      <c r="F19" s="4"/>
      <c r="G19" s="3"/>
      <c r="H19" s="3"/>
      <c r="I19" s="3"/>
      <c r="J19" s="3"/>
      <c r="K19" s="3"/>
      <c r="L19" s="59"/>
    </row>
    <row r="20" spans="1:15" ht="18" x14ac:dyDescent="0.25">
      <c r="A20" s="3"/>
      <c r="B20" s="68" t="s">
        <v>31</v>
      </c>
      <c r="C20" s="67"/>
      <c r="D20" s="34">
        <v>0.05</v>
      </c>
      <c r="E20" s="50">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0.15</v>
      </c>
      <c r="E24" s="115">
        <v>0.17</v>
      </c>
      <c r="F24" s="29"/>
      <c r="G24" s="46">
        <v>0.21</v>
      </c>
      <c r="H24" s="28" t="s">
        <v>7</v>
      </c>
      <c r="I24" s="17">
        <f>G24+6%</f>
        <v>0.27</v>
      </c>
      <c r="J24" s="18" t="s">
        <v>14</v>
      </c>
      <c r="K24" s="19">
        <f>G24-6%</f>
        <v>0.15</v>
      </c>
      <c r="L24" s="61"/>
    </row>
    <row r="25" spans="1:15" ht="15" x14ac:dyDescent="0.2">
      <c r="C25" s="67"/>
      <c r="E25" s="2"/>
    </row>
    <row r="26" spans="1:15" ht="18" x14ac:dyDescent="0.25">
      <c r="B26" s="131" t="s">
        <v>37</v>
      </c>
      <c r="C26" s="59"/>
      <c r="E26" s="2"/>
      <c r="M26" s="47"/>
      <c r="N26" s="57"/>
      <c r="O26" s="57"/>
    </row>
    <row r="27" spans="1:15" x14ac:dyDescent="0.2">
      <c r="B27" s="133" t="s">
        <v>52</v>
      </c>
      <c r="C27" s="59"/>
    </row>
    <row r="28" spans="1:15" x14ac:dyDescent="0.2">
      <c r="B28" s="133" t="s">
        <v>53</v>
      </c>
      <c r="C28" s="59"/>
    </row>
    <row r="29" spans="1:15" x14ac:dyDescent="0.2">
      <c r="B29" s="130"/>
      <c r="C29" s="59"/>
    </row>
    <row r="30" spans="1:15" x14ac:dyDescent="0.2">
      <c r="C30" s="59"/>
    </row>
    <row r="31" spans="1:15" x14ac:dyDescent="0.2">
      <c r="C31" s="59"/>
    </row>
    <row r="32" spans="1:15" x14ac:dyDescent="0.2">
      <c r="C32" s="59"/>
    </row>
    <row r="33" spans="3:3" x14ac:dyDescent="0.2">
      <c r="C33" s="59"/>
    </row>
    <row r="34" spans="3:3" x14ac:dyDescent="0.2">
      <c r="C34"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J25" sqref="J25"/>
    </sheetView>
  </sheetViews>
  <sheetFormatPr defaultRowHeight="12.75" x14ac:dyDescent="0.2"/>
  <cols>
    <col min="1" max="1" width="4.42578125" customWidth="1"/>
    <col min="2" max="2" width="23.7109375" customWidth="1"/>
    <col min="3" max="3" width="4.140625" style="2" customWidth="1"/>
    <col min="4" max="4" width="2.42578125" style="2"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3"/>
      <c r="B1" s="136" t="s">
        <v>40</v>
      </c>
      <c r="C1" s="136"/>
      <c r="D1" s="136"/>
      <c r="E1" s="136"/>
      <c r="F1" s="136"/>
      <c r="G1" s="136"/>
      <c r="H1" s="136"/>
      <c r="I1" s="136"/>
      <c r="J1" s="136"/>
      <c r="K1" s="136"/>
      <c r="L1" s="57"/>
      <c r="M1" s="57"/>
    </row>
    <row r="2" spans="1:13" ht="24" customHeight="1" x14ac:dyDescent="0.25">
      <c r="A2" s="3"/>
      <c r="B2" s="117"/>
      <c r="C2" s="117"/>
      <c r="D2" s="117"/>
      <c r="E2" s="117"/>
      <c r="F2" s="117"/>
      <c r="G2" s="117"/>
      <c r="H2" s="117"/>
      <c r="I2" s="117"/>
      <c r="J2" s="117"/>
      <c r="K2" s="117"/>
      <c r="L2" s="117"/>
      <c r="M2" s="117"/>
    </row>
    <row r="3" spans="1:13" ht="24" customHeight="1" x14ac:dyDescent="0.25">
      <c r="A3" s="3"/>
      <c r="B3" s="144" t="s">
        <v>17</v>
      </c>
      <c r="C3" s="145"/>
      <c r="D3" s="145"/>
      <c r="E3" s="145"/>
      <c r="F3" s="145"/>
      <c r="G3" s="145"/>
      <c r="H3" s="145"/>
      <c r="I3" s="145"/>
      <c r="J3" s="146"/>
      <c r="K3" s="147" t="s">
        <v>3</v>
      </c>
      <c r="L3" s="147"/>
      <c r="M3" s="147"/>
    </row>
    <row r="4" spans="1:13" ht="26.25" customHeight="1" x14ac:dyDescent="0.3">
      <c r="A4" s="3"/>
      <c r="B4" s="148" t="s">
        <v>21</v>
      </c>
      <c r="C4" s="149"/>
      <c r="D4" s="149"/>
      <c r="E4" s="149"/>
      <c r="F4" s="149"/>
      <c r="G4" s="149"/>
      <c r="H4" s="149"/>
      <c r="I4" s="149"/>
      <c r="J4" s="150"/>
      <c r="K4" s="118" t="s">
        <v>42</v>
      </c>
      <c r="L4" s="119"/>
      <c r="M4" s="120"/>
    </row>
    <row r="5" spans="1:13" ht="24" customHeight="1" x14ac:dyDescent="0.3">
      <c r="A5" s="3"/>
      <c r="B5" s="138" t="s">
        <v>20</v>
      </c>
      <c r="C5" s="139"/>
      <c r="D5" s="139"/>
      <c r="E5" s="139"/>
      <c r="F5" s="139"/>
      <c r="G5" s="139"/>
      <c r="H5" s="139"/>
      <c r="I5" s="139"/>
      <c r="J5" s="140"/>
      <c r="K5" s="121"/>
      <c r="L5" s="122"/>
      <c r="M5" s="123"/>
    </row>
    <row r="6" spans="1:13" ht="27" customHeight="1" x14ac:dyDescent="0.3">
      <c r="A6" s="3"/>
      <c r="B6" s="138" t="s">
        <v>19</v>
      </c>
      <c r="C6" s="139"/>
      <c r="D6" s="139"/>
      <c r="E6" s="139"/>
      <c r="F6" s="139"/>
      <c r="G6" s="139"/>
      <c r="H6" s="139"/>
      <c r="I6" s="139"/>
      <c r="J6" s="140"/>
      <c r="K6" s="124" t="s">
        <v>43</v>
      </c>
      <c r="L6" s="125"/>
      <c r="M6" s="126"/>
    </row>
    <row r="7" spans="1:13" ht="17.25" customHeight="1" x14ac:dyDescent="0.3">
      <c r="A7" s="3"/>
      <c r="B7" s="141" t="s">
        <v>18</v>
      </c>
      <c r="C7" s="142"/>
      <c r="D7" s="142"/>
      <c r="E7" s="142"/>
      <c r="F7" s="142"/>
      <c r="G7" s="142"/>
      <c r="H7" s="142"/>
      <c r="I7" s="142"/>
      <c r="J7" s="143"/>
      <c r="K7" s="127"/>
      <c r="L7" s="128"/>
      <c r="M7" s="129"/>
    </row>
    <row r="8" spans="1:13" ht="18" customHeight="1" x14ac:dyDescent="0.25">
      <c r="A8" s="3"/>
      <c r="B8" s="54"/>
      <c r="C8" s="54"/>
      <c r="D8" s="54"/>
      <c r="E8" s="54"/>
      <c r="F8" s="54"/>
      <c r="G8" s="54"/>
      <c r="H8" s="54"/>
      <c r="I8" s="54"/>
      <c r="J8" s="53"/>
    </row>
    <row r="9" spans="1:13" ht="18" x14ac:dyDescent="0.25">
      <c r="A9" s="3"/>
      <c r="B9" s="54"/>
      <c r="C9" s="54"/>
      <c r="D9" s="54"/>
      <c r="E9" s="54"/>
      <c r="F9" s="54"/>
      <c r="G9" s="54"/>
      <c r="H9" s="54"/>
      <c r="I9" s="54"/>
      <c r="J9" s="53"/>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3"/>
  <sheetViews>
    <sheetView showGridLines="0" rightToLeft="1" zoomScaleNormal="100" workbookViewId="0">
      <selection activeCell="E21" sqref="E21"/>
    </sheetView>
  </sheetViews>
  <sheetFormatPr defaultRowHeight="12.75" x14ac:dyDescent="0.2"/>
  <cols>
    <col min="1" max="1" width="3.140625" bestFit="1"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36" t="s">
        <v>50</v>
      </c>
      <c r="C2" s="136"/>
      <c r="D2" s="136"/>
      <c r="E2" s="136"/>
      <c r="F2" s="136"/>
      <c r="G2" s="136"/>
      <c r="H2" s="136"/>
      <c r="I2" s="136"/>
      <c r="J2" s="136"/>
      <c r="K2" s="136"/>
      <c r="L2" s="136"/>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7" t="s">
        <v>2</v>
      </c>
      <c r="J4" s="137"/>
      <c r="K4" s="137"/>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0.25</v>
      </c>
      <c r="E6" s="116">
        <v>0.2</v>
      </c>
      <c r="F6" s="9"/>
      <c r="G6" s="45">
        <v>0.25</v>
      </c>
      <c r="H6" s="10" t="s">
        <v>5</v>
      </c>
      <c r="I6" s="11">
        <f>G6+5%</f>
        <v>0.3</v>
      </c>
      <c r="J6" s="8" t="s">
        <v>14</v>
      </c>
      <c r="K6" s="20">
        <f>G6-5%</f>
        <v>0.2</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0.22</v>
      </c>
      <c r="E8" s="116">
        <v>0.2</v>
      </c>
      <c r="F8" s="9"/>
      <c r="G8" s="45">
        <v>0.17</v>
      </c>
      <c r="H8" s="10" t="s">
        <v>7</v>
      </c>
      <c r="I8" s="11">
        <f>G8+6%</f>
        <v>0.23</v>
      </c>
      <c r="J8" s="8" t="s">
        <v>14</v>
      </c>
      <c r="K8" s="20">
        <f>G8-6%</f>
        <v>0.11000000000000001</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116">
        <v>0.44</v>
      </c>
      <c r="F10" s="9"/>
      <c r="G10" s="45">
        <v>0.49</v>
      </c>
      <c r="H10" s="10" t="s">
        <v>7</v>
      </c>
      <c r="I10" s="11">
        <f>G10+6%</f>
        <v>0.55000000000000004</v>
      </c>
      <c r="J10" s="8" t="s">
        <v>14</v>
      </c>
      <c r="K10" s="20">
        <f>G10-6%</f>
        <v>0.43</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116"/>
      <c r="F13" s="25"/>
      <c r="G13" s="15">
        <v>0.1</v>
      </c>
      <c r="H13" s="83" t="s">
        <v>35</v>
      </c>
      <c r="I13" s="21"/>
      <c r="J13" s="15"/>
      <c r="K13" s="22"/>
      <c r="L13" s="69"/>
    </row>
    <row r="14" spans="1:14" ht="15.75" customHeight="1" x14ac:dyDescent="0.2">
      <c r="A14" s="3"/>
      <c r="B14" s="61" t="s">
        <v>34</v>
      </c>
      <c r="C14" s="67"/>
      <c r="D14" s="34">
        <v>0.25</v>
      </c>
      <c r="E14" s="116"/>
      <c r="F14" s="25"/>
      <c r="G14" s="16">
        <v>0.39</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0.09</v>
      </c>
      <c r="E18" s="116">
        <v>0.09</v>
      </c>
      <c r="F18" s="29"/>
      <c r="G18" s="46">
        <v>0.09</v>
      </c>
      <c r="H18" s="28" t="s">
        <v>5</v>
      </c>
      <c r="I18" s="17">
        <f>G18+5%</f>
        <v>0.14000000000000001</v>
      </c>
      <c r="J18" s="18" t="s">
        <v>14</v>
      </c>
      <c r="K18" s="24">
        <f>G18-5%</f>
        <v>3.9999999999999994E-2</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B24" s="68" t="s">
        <v>13</v>
      </c>
      <c r="C24" s="67"/>
      <c r="D24" s="35">
        <v>0.25</v>
      </c>
      <c r="E24" s="58">
        <v>0.31</v>
      </c>
      <c r="F24" s="29"/>
      <c r="G24" s="46">
        <v>0.4</v>
      </c>
      <c r="H24" s="28" t="s">
        <v>7</v>
      </c>
      <c r="I24" s="17">
        <f>G24+6%</f>
        <v>0.46</v>
      </c>
      <c r="J24" s="18" t="s">
        <v>14</v>
      </c>
      <c r="K24" s="19">
        <f>G24-6%</f>
        <v>0.34</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52</v>
      </c>
      <c r="C28" s="59"/>
    </row>
    <row r="29" spans="1:15" x14ac:dyDescent="0.2">
      <c r="B29" s="133" t="s">
        <v>53</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3"/>
  <sheetViews>
    <sheetView showGridLines="0" rightToLeft="1" zoomScaleNormal="100" workbookViewId="0">
      <selection activeCell="O4" sqref="O4:O24"/>
    </sheetView>
  </sheetViews>
  <sheetFormatPr defaultRowHeight="12.75" x14ac:dyDescent="0.2"/>
  <cols>
    <col min="1" max="1" width="2.140625"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36" t="s">
        <v>51</v>
      </c>
      <c r="C2" s="136"/>
      <c r="D2" s="136"/>
      <c r="E2" s="136"/>
      <c r="F2" s="136"/>
      <c r="G2" s="136"/>
      <c r="H2" s="136"/>
      <c r="I2" s="136"/>
      <c r="J2" s="136"/>
      <c r="K2" s="136"/>
      <c r="L2" s="136"/>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7" t="s">
        <v>2</v>
      </c>
      <c r="J4" s="137"/>
      <c r="K4" s="137"/>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0.23</v>
      </c>
      <c r="E6" s="116">
        <v>0.18</v>
      </c>
      <c r="F6" s="9"/>
      <c r="G6" s="45">
        <v>0.17</v>
      </c>
      <c r="H6" s="10" t="s">
        <v>5</v>
      </c>
      <c r="I6" s="11">
        <f>G6+5%</f>
        <v>0.22000000000000003</v>
      </c>
      <c r="J6" s="8" t="s">
        <v>14</v>
      </c>
      <c r="K6" s="20">
        <f>G6-5%</f>
        <v>0.12000000000000001</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v>
      </c>
      <c r="E8" s="116">
        <v>0.18</v>
      </c>
      <c r="F8" s="9"/>
      <c r="G8" s="45">
        <v>0.15</v>
      </c>
      <c r="H8" s="10" t="s">
        <v>7</v>
      </c>
      <c r="I8" s="11">
        <f>G8+6%</f>
        <v>0.21</v>
      </c>
      <c r="J8" s="8" t="s">
        <v>14</v>
      </c>
      <c r="K8" s="20">
        <f>G8-6%</f>
        <v>0.09</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37">
        <v>0.44</v>
      </c>
      <c r="F10" s="9"/>
      <c r="G10" s="45">
        <v>0.5</v>
      </c>
      <c r="H10" s="10" t="s">
        <v>7</v>
      </c>
      <c r="I10" s="11">
        <f>G10+6%</f>
        <v>0.56000000000000005</v>
      </c>
      <c r="J10" s="8" t="s">
        <v>14</v>
      </c>
      <c r="K10" s="20">
        <f>G10-6%</f>
        <v>0.44</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37"/>
      <c r="F13" s="25"/>
      <c r="G13" s="15">
        <v>0.1</v>
      </c>
      <c r="H13" s="83" t="s">
        <v>35</v>
      </c>
      <c r="I13" s="21"/>
      <c r="J13" s="15"/>
      <c r="K13" s="22"/>
      <c r="L13" s="69"/>
    </row>
    <row r="14" spans="1:14" ht="15.75" customHeight="1" x14ac:dyDescent="0.2">
      <c r="A14" s="3"/>
      <c r="B14" s="61" t="s">
        <v>34</v>
      </c>
      <c r="C14" s="67"/>
      <c r="D14" s="34">
        <v>0.25</v>
      </c>
      <c r="E14" s="37"/>
      <c r="F14" s="25"/>
      <c r="G14" s="16">
        <v>0.4</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0.13</v>
      </c>
      <c r="E18" s="116">
        <v>0.12</v>
      </c>
      <c r="F18" s="29"/>
      <c r="G18" s="46">
        <v>0.17</v>
      </c>
      <c r="H18" s="28" t="s">
        <v>5</v>
      </c>
      <c r="I18" s="17">
        <f>G18+5%</f>
        <v>0.22000000000000003</v>
      </c>
      <c r="J18" s="18" t="s">
        <v>14</v>
      </c>
      <c r="K18" s="24">
        <f>G18-5%</f>
        <v>0.12000000000000001</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0.08</v>
      </c>
      <c r="F20" s="29"/>
      <c r="G20" s="46">
        <v>0.06</v>
      </c>
      <c r="H20" s="28" t="s">
        <v>5</v>
      </c>
      <c r="I20" s="17">
        <f>G20+5%</f>
        <v>0.11</v>
      </c>
      <c r="J20" s="18" t="s">
        <v>14</v>
      </c>
      <c r="K20" s="24">
        <f>G20-5%</f>
        <v>9.999999999999995E-3</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1.01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0.25</v>
      </c>
      <c r="E24" s="58">
        <v>0.31</v>
      </c>
      <c r="F24" s="29"/>
      <c r="G24" s="46">
        <v>0.4</v>
      </c>
      <c r="H24" s="28" t="s">
        <v>7</v>
      </c>
      <c r="I24" s="17">
        <f>G24+6%</f>
        <v>0.46</v>
      </c>
      <c r="J24" s="18" t="s">
        <v>14</v>
      </c>
      <c r="K24" s="19">
        <f>G24-6%</f>
        <v>0.34</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52</v>
      </c>
      <c r="C28" s="59"/>
    </row>
    <row r="29" spans="1:15" x14ac:dyDescent="0.2">
      <c r="B29" s="133" t="s">
        <v>53</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C17" sqref="C17:Y17"/>
    </sheetView>
  </sheetViews>
  <sheetFormatPr defaultRowHeight="12.75" x14ac:dyDescent="0.2"/>
  <sheetData>
    <row r="4" spans="3:26" s="3" customFormat="1" ht="15.75" x14ac:dyDescent="0.25">
      <c r="C4" s="6" t="s">
        <v>23</v>
      </c>
      <c r="D4" s="6"/>
      <c r="E4" s="6"/>
    </row>
    <row r="5" spans="3:26" s="3" customFormat="1" ht="15" x14ac:dyDescent="0.2"/>
    <row r="6" spans="3:26" s="3" customFormat="1" ht="15" x14ac:dyDescent="0.2">
      <c r="C6" s="3" t="s">
        <v>24</v>
      </c>
    </row>
    <row r="7" spans="3:26" s="3" customFormat="1" ht="15" x14ac:dyDescent="0.2"/>
    <row r="8" spans="3:26" s="3" customFormat="1" ht="48.75" customHeight="1" x14ac:dyDescent="0.2">
      <c r="C8" s="152" t="s">
        <v>25</v>
      </c>
      <c r="D8" s="152"/>
      <c r="E8" s="152"/>
      <c r="F8" s="152"/>
      <c r="G8" s="152"/>
      <c r="H8" s="152"/>
      <c r="I8" s="152"/>
      <c r="J8" s="152"/>
      <c r="K8" s="152"/>
      <c r="L8" s="152"/>
      <c r="M8" s="152"/>
      <c r="N8" s="152"/>
      <c r="O8" s="152"/>
      <c r="P8" s="152"/>
      <c r="Q8" s="152"/>
      <c r="R8" s="152"/>
      <c r="S8" s="152"/>
      <c r="T8" s="152"/>
      <c r="U8" s="152"/>
      <c r="V8" s="152"/>
      <c r="W8" s="152"/>
      <c r="X8" s="152"/>
      <c r="Y8" s="152"/>
      <c r="Z8" s="152"/>
    </row>
    <row r="9" spans="3:26" s="3" customFormat="1" ht="15" x14ac:dyDescent="0.2"/>
    <row r="10" spans="3:26" s="3" customFormat="1" ht="18.75" customHeight="1" x14ac:dyDescent="0.2">
      <c r="C10" s="152" t="s">
        <v>26</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3:26" s="3" customFormat="1" ht="15" x14ac:dyDescent="0.2"/>
    <row r="12" spans="3:26" s="3" customFormat="1" ht="36.75" customHeight="1" x14ac:dyDescent="0.2">
      <c r="C12" s="152" t="s">
        <v>27</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row>
    <row r="13" spans="3:26" s="3" customFormat="1" ht="15" x14ac:dyDescent="0.2"/>
    <row r="14" spans="3:26" s="3" customFormat="1" ht="52.5" customHeight="1" x14ac:dyDescent="0.2">
      <c r="C14" s="152" t="s">
        <v>28</v>
      </c>
      <c r="D14" s="152"/>
      <c r="E14" s="152"/>
      <c r="F14" s="152"/>
      <c r="G14" s="152"/>
      <c r="H14" s="152"/>
      <c r="I14" s="152"/>
      <c r="J14" s="152"/>
      <c r="K14" s="152"/>
      <c r="L14" s="152"/>
      <c r="M14" s="152"/>
      <c r="N14" s="152"/>
      <c r="O14" s="152"/>
      <c r="P14" s="152"/>
      <c r="Q14" s="152"/>
      <c r="R14" s="152"/>
      <c r="S14" s="152"/>
      <c r="T14" s="152"/>
      <c r="U14" s="152"/>
      <c r="V14" s="152"/>
      <c r="W14" s="152"/>
      <c r="X14" s="152"/>
      <c r="Y14" s="152"/>
      <c r="Z14" s="152"/>
    </row>
    <row r="15" spans="3:26" s="3" customFormat="1" ht="15" x14ac:dyDescent="0.2"/>
    <row r="16" spans="3:26" s="3" customFormat="1" ht="24" customHeight="1" x14ac:dyDescent="0.2">
      <c r="C16" s="152" t="s">
        <v>29</v>
      </c>
      <c r="D16" s="152"/>
      <c r="E16" s="152"/>
      <c r="F16" s="152"/>
      <c r="G16" s="152"/>
      <c r="H16" s="152"/>
      <c r="I16" s="152"/>
      <c r="J16" s="152"/>
      <c r="K16" s="152"/>
      <c r="L16" s="152"/>
      <c r="M16" s="152"/>
      <c r="N16" s="152"/>
      <c r="O16" s="152"/>
      <c r="P16" s="152"/>
      <c r="Q16" s="152"/>
      <c r="R16" s="152"/>
      <c r="S16" s="152"/>
      <c r="T16" s="152"/>
      <c r="U16" s="152"/>
      <c r="V16" s="152"/>
      <c r="W16" s="152"/>
      <c r="X16" s="152"/>
      <c r="Y16" s="152"/>
      <c r="Z16" s="152"/>
    </row>
    <row r="17" spans="3:25" ht="15" x14ac:dyDescent="0.2">
      <c r="C17" s="151" t="s">
        <v>30</v>
      </c>
      <c r="D17" s="151"/>
      <c r="E17" s="151"/>
      <c r="F17" s="151"/>
      <c r="G17" s="151"/>
      <c r="H17" s="151"/>
      <c r="I17" s="151"/>
      <c r="J17" s="151"/>
      <c r="K17" s="151"/>
      <c r="L17" s="151"/>
      <c r="M17" s="151"/>
      <c r="N17" s="151"/>
      <c r="O17" s="151"/>
      <c r="P17" s="151"/>
      <c r="Q17" s="151"/>
      <c r="R17" s="151"/>
      <c r="S17" s="151"/>
      <c r="T17" s="151"/>
      <c r="U17" s="151"/>
      <c r="V17" s="151"/>
      <c r="W17" s="151"/>
      <c r="X17" s="151"/>
      <c r="Y17" s="151"/>
    </row>
    <row r="27" spans="3:25" ht="15" x14ac:dyDescent="0.2">
      <c r="H27" s="55"/>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L33"/>
  <sheetViews>
    <sheetView rightToLeft="1" tabSelected="1" topLeftCell="B1" workbookViewId="0">
      <selection activeCell="G26" sqref="G26"/>
    </sheetView>
  </sheetViews>
  <sheetFormatPr defaultRowHeight="12.75" x14ac:dyDescent="0.2"/>
  <cols>
    <col min="1" max="1" width="4.42578125" style="157" customWidth="1"/>
    <col min="2" max="2" width="29.140625" style="157" customWidth="1"/>
    <col min="3" max="3" width="4.140625" style="157" customWidth="1"/>
    <col min="4" max="4" width="2.42578125" style="157" customWidth="1"/>
    <col min="5" max="5" width="17" style="157" customWidth="1"/>
    <col min="6" max="6" width="14.28515625" style="157" bestFit="1" customWidth="1"/>
    <col min="7" max="7" width="9" style="157" bestFit="1" customWidth="1"/>
    <col min="8" max="8" width="2" style="157" customWidth="1"/>
    <col min="9" max="9" width="20" style="157" customWidth="1"/>
    <col min="10" max="10" width="36.42578125" style="157" customWidth="1"/>
    <col min="11" max="11" width="18.5703125" style="157" customWidth="1"/>
    <col min="12" max="12" width="24.140625" style="157" customWidth="1"/>
    <col min="13" max="13" width="18.5703125" style="157" customWidth="1"/>
    <col min="14" max="16384" width="9.140625" style="157"/>
  </cols>
  <sheetData>
    <row r="2" spans="1:12" ht="18" x14ac:dyDescent="0.25">
      <c r="A2" s="155"/>
      <c r="B2" s="156" t="s">
        <v>54</v>
      </c>
      <c r="C2" s="156"/>
      <c r="D2" s="156"/>
      <c r="E2" s="156"/>
      <c r="F2" s="156"/>
      <c r="G2" s="156"/>
      <c r="H2" s="156"/>
      <c r="I2" s="156"/>
      <c r="J2" s="156"/>
    </row>
    <row r="3" spans="1:12" ht="18" x14ac:dyDescent="0.25">
      <c r="A3" s="155"/>
      <c r="B3" s="158"/>
      <c r="C3" s="158"/>
      <c r="D3" s="158"/>
      <c r="E3" s="158"/>
      <c r="F3" s="158"/>
      <c r="G3" s="158"/>
      <c r="H3" s="158"/>
      <c r="I3" s="158"/>
      <c r="J3" s="158"/>
    </row>
    <row r="4" spans="1:12" ht="31.5" x14ac:dyDescent="0.2">
      <c r="A4" s="155"/>
      <c r="B4" s="180" t="s">
        <v>0</v>
      </c>
      <c r="C4" s="159"/>
      <c r="D4" s="159"/>
      <c r="E4" s="180" t="s">
        <v>48</v>
      </c>
      <c r="F4" s="180" t="s">
        <v>1</v>
      </c>
      <c r="G4" s="181" t="s">
        <v>2</v>
      </c>
      <c r="H4" s="181"/>
      <c r="I4" s="181"/>
      <c r="J4" s="180" t="s">
        <v>3</v>
      </c>
      <c r="K4" s="160"/>
      <c r="L4" s="160"/>
    </row>
    <row r="5" spans="1:12" ht="15.75" x14ac:dyDescent="0.2">
      <c r="A5" s="155"/>
      <c r="B5" s="159"/>
      <c r="C5" s="159"/>
      <c r="D5" s="159"/>
      <c r="E5" s="159"/>
      <c r="F5" s="159"/>
      <c r="G5" s="159"/>
      <c r="H5" s="159"/>
      <c r="I5" s="159"/>
      <c r="J5" s="159"/>
      <c r="K5" s="160"/>
    </row>
    <row r="6" spans="1:12" ht="18" x14ac:dyDescent="0.25">
      <c r="A6" s="155"/>
      <c r="B6" s="190" t="s">
        <v>4</v>
      </c>
      <c r="C6" s="155"/>
      <c r="D6" s="162"/>
      <c r="E6" s="182">
        <v>0.24</v>
      </c>
      <c r="F6" s="184" t="s">
        <v>5</v>
      </c>
      <c r="G6" s="185">
        <f>E6+5%</f>
        <v>0.28999999999999998</v>
      </c>
      <c r="H6" s="186" t="s">
        <v>14</v>
      </c>
      <c r="I6" s="187">
        <f>E6-5%</f>
        <v>0.19</v>
      </c>
      <c r="J6" s="188" t="s">
        <v>32</v>
      </c>
    </row>
    <row r="7" spans="1:12" ht="15" x14ac:dyDescent="0.2">
      <c r="A7" s="155"/>
      <c r="B7" s="155"/>
      <c r="C7" s="155"/>
      <c r="D7" s="167"/>
      <c r="E7" s="167"/>
      <c r="F7" s="167"/>
      <c r="G7" s="167"/>
      <c r="H7" s="167"/>
      <c r="I7" s="167"/>
      <c r="J7" s="167"/>
    </row>
    <row r="8" spans="1:12" ht="18" x14ac:dyDescent="0.25">
      <c r="A8" s="155"/>
      <c r="B8" s="161" t="s">
        <v>6</v>
      </c>
      <c r="C8" s="155" t="s">
        <v>9</v>
      </c>
      <c r="D8" s="162"/>
      <c r="E8" s="163">
        <v>0.24</v>
      </c>
      <c r="F8" s="164" t="s">
        <v>7</v>
      </c>
      <c r="G8" s="165">
        <f>E8+6%</f>
        <v>0.3</v>
      </c>
      <c r="H8" s="162" t="s">
        <v>14</v>
      </c>
      <c r="I8" s="166">
        <f>E8-6%</f>
        <v>0.18</v>
      </c>
      <c r="J8" s="167" t="s">
        <v>45</v>
      </c>
    </row>
    <row r="9" spans="1:12" ht="15" x14ac:dyDescent="0.2">
      <c r="A9" s="155"/>
      <c r="B9" s="155"/>
      <c r="C9" s="155"/>
      <c r="D9" s="167"/>
      <c r="E9" s="167"/>
      <c r="F9" s="167"/>
      <c r="G9" s="167"/>
      <c r="H9" s="167"/>
      <c r="I9" s="167"/>
      <c r="J9" s="153" t="s">
        <v>44</v>
      </c>
    </row>
    <row r="10" spans="1:12" ht="18" x14ac:dyDescent="0.25">
      <c r="A10" s="155"/>
      <c r="B10" s="161" t="s">
        <v>8</v>
      </c>
      <c r="C10" s="155" t="s">
        <v>22</v>
      </c>
      <c r="D10" s="162"/>
      <c r="E10" s="163">
        <v>0.49</v>
      </c>
      <c r="F10" s="164" t="s">
        <v>7</v>
      </c>
      <c r="G10" s="165">
        <f>E10+6%</f>
        <v>0.55000000000000004</v>
      </c>
      <c r="H10" s="162" t="s">
        <v>14</v>
      </c>
      <c r="I10" s="166">
        <f>E10-6%</f>
        <v>0.43</v>
      </c>
    </row>
    <row r="11" spans="1:12" ht="15" x14ac:dyDescent="0.2">
      <c r="A11" s="155"/>
      <c r="B11" s="168"/>
      <c r="C11" s="168"/>
      <c r="D11" s="167"/>
      <c r="E11" s="167"/>
      <c r="F11" s="167"/>
      <c r="G11" s="165"/>
      <c r="H11" s="162"/>
      <c r="I11" s="166"/>
      <c r="J11" s="164" t="s">
        <v>42</v>
      </c>
    </row>
    <row r="12" spans="1:12" ht="15" x14ac:dyDescent="0.2">
      <c r="A12" s="155"/>
      <c r="B12" s="155"/>
      <c r="C12" s="155"/>
      <c r="D12" s="169"/>
      <c r="E12" s="169"/>
      <c r="F12" s="169"/>
      <c r="G12" s="170"/>
      <c r="H12" s="171"/>
      <c r="I12" s="172"/>
      <c r="J12" s="164" t="s">
        <v>43</v>
      </c>
    </row>
    <row r="13" spans="1:12" ht="15" x14ac:dyDescent="0.2">
      <c r="A13" s="155"/>
      <c r="B13" s="155" t="s">
        <v>33</v>
      </c>
      <c r="C13" s="155"/>
      <c r="D13" s="173"/>
      <c r="E13" s="171">
        <v>0.1</v>
      </c>
      <c r="F13" s="164" t="s">
        <v>35</v>
      </c>
      <c r="G13" s="170"/>
      <c r="H13" s="171"/>
      <c r="I13" s="172"/>
      <c r="J13" s="155"/>
    </row>
    <row r="14" spans="1:12" ht="15.75" customHeight="1" x14ac:dyDescent="0.2">
      <c r="A14" s="155"/>
      <c r="B14" s="155" t="s">
        <v>34</v>
      </c>
      <c r="C14" s="155"/>
      <c r="D14" s="173"/>
      <c r="E14" s="171">
        <v>0.39</v>
      </c>
      <c r="F14" s="164" t="s">
        <v>35</v>
      </c>
      <c r="G14" s="170"/>
      <c r="H14" s="171"/>
      <c r="I14" s="172"/>
      <c r="J14" s="155"/>
    </row>
    <row r="15" spans="1:12" ht="15" x14ac:dyDescent="0.2">
      <c r="A15" s="155"/>
      <c r="B15" s="155"/>
      <c r="C15" s="155"/>
      <c r="D15" s="174"/>
      <c r="E15" s="155"/>
      <c r="F15" s="155"/>
      <c r="G15" s="155"/>
      <c r="H15" s="155"/>
      <c r="I15" s="155"/>
      <c r="J15" s="155"/>
    </row>
    <row r="16" spans="1:12" x14ac:dyDescent="0.2">
      <c r="B16" s="199"/>
      <c r="E16" s="199"/>
      <c r="F16" s="199"/>
      <c r="G16" s="199"/>
      <c r="H16" s="199"/>
      <c r="I16" s="199"/>
      <c r="J16" s="199"/>
    </row>
    <row r="17" spans="1:11" ht="18" x14ac:dyDescent="0.25">
      <c r="A17" s="155"/>
      <c r="B17" s="197" t="s">
        <v>10</v>
      </c>
      <c r="C17" s="155"/>
      <c r="D17" s="155"/>
      <c r="E17" s="183">
        <v>0.05</v>
      </c>
      <c r="F17" s="194" t="s">
        <v>5</v>
      </c>
      <c r="G17" s="196">
        <f>E17+5%</f>
        <v>0.1</v>
      </c>
      <c r="H17" s="194" t="s">
        <v>14</v>
      </c>
      <c r="I17" s="195">
        <f>E17-5%</f>
        <v>0</v>
      </c>
      <c r="J17" s="189" t="s">
        <v>15</v>
      </c>
    </row>
    <row r="18" spans="1:11" ht="15" x14ac:dyDescent="0.2">
      <c r="A18" s="155"/>
      <c r="B18" s="155"/>
      <c r="C18" s="155"/>
      <c r="D18" s="155"/>
      <c r="E18" s="155"/>
      <c r="F18" s="155"/>
      <c r="G18" s="155"/>
      <c r="H18" s="155"/>
      <c r="I18" s="155"/>
      <c r="J18" s="153"/>
      <c r="K18" s="154"/>
    </row>
    <row r="19" spans="1:11" ht="18" x14ac:dyDescent="0.25">
      <c r="A19" s="155"/>
      <c r="B19" s="197" t="s">
        <v>11</v>
      </c>
      <c r="C19" s="155" t="s">
        <v>36</v>
      </c>
      <c r="D19" s="175"/>
      <c r="E19" s="183">
        <v>0.03</v>
      </c>
      <c r="F19" s="192" t="s">
        <v>5</v>
      </c>
      <c r="G19" s="196">
        <f>E19+5%</f>
        <v>0.08</v>
      </c>
      <c r="H19" s="194" t="s">
        <v>14</v>
      </c>
      <c r="I19" s="195">
        <f>0%-0%</f>
        <v>0</v>
      </c>
      <c r="J19" s="77" t="s">
        <v>46</v>
      </c>
      <c r="K19" s="154"/>
    </row>
    <row r="20" spans="1:11" ht="15" x14ac:dyDescent="0.2">
      <c r="A20" s="155"/>
      <c r="B20" s="155"/>
      <c r="C20" s="155"/>
      <c r="D20" s="155"/>
      <c r="E20" s="155"/>
      <c r="F20" s="155"/>
      <c r="G20" s="155"/>
      <c r="H20" s="155"/>
      <c r="I20" s="155"/>
    </row>
    <row r="21" spans="1:11" ht="18" x14ac:dyDescent="0.25">
      <c r="A21" s="155"/>
      <c r="B21" s="197" t="s">
        <v>31</v>
      </c>
      <c r="C21" s="155"/>
      <c r="D21" s="175"/>
      <c r="E21" s="183">
        <v>0.05</v>
      </c>
      <c r="F21" s="192" t="s">
        <v>5</v>
      </c>
      <c r="G21" s="193">
        <f>E21+5%</f>
        <v>0.1</v>
      </c>
      <c r="H21" s="194" t="s">
        <v>14</v>
      </c>
      <c r="I21" s="195">
        <f>E21-5%</f>
        <v>0</v>
      </c>
      <c r="J21" s="189" t="s">
        <v>16</v>
      </c>
    </row>
    <row r="22" spans="1:11" ht="15" x14ac:dyDescent="0.2">
      <c r="A22" s="155"/>
      <c r="B22" s="155"/>
      <c r="C22" s="155"/>
      <c r="D22" s="155"/>
      <c r="E22" s="155"/>
      <c r="F22" s="155"/>
      <c r="G22" s="155"/>
      <c r="H22" s="155"/>
      <c r="I22" s="155"/>
      <c r="J22" s="155"/>
    </row>
    <row r="23" spans="1:11" ht="18" x14ac:dyDescent="0.25">
      <c r="A23" s="155"/>
      <c r="B23" s="197" t="s">
        <v>12</v>
      </c>
      <c r="C23" s="155"/>
      <c r="D23" s="155"/>
      <c r="E23" s="183">
        <f>E6+E8+E10+E17+E19+E21</f>
        <v>1.1000000000000001</v>
      </c>
      <c r="F23" s="191"/>
      <c r="G23" s="191"/>
      <c r="H23" s="191"/>
      <c r="I23" s="191"/>
      <c r="J23" s="191"/>
    </row>
    <row r="24" spans="1:11" ht="15" x14ac:dyDescent="0.2">
      <c r="A24" s="155"/>
      <c r="B24" s="155"/>
      <c r="C24" s="155"/>
      <c r="D24" s="155"/>
      <c r="E24" s="155"/>
      <c r="F24" s="155"/>
      <c r="G24" s="155"/>
      <c r="H24" s="155"/>
      <c r="I24" s="155"/>
      <c r="J24" s="155"/>
    </row>
    <row r="25" spans="1:11" ht="18" x14ac:dyDescent="0.25">
      <c r="A25" s="155"/>
      <c r="B25" s="197" t="s">
        <v>13</v>
      </c>
      <c r="E25" s="183">
        <v>0.4</v>
      </c>
      <c r="F25" s="192" t="s">
        <v>7</v>
      </c>
      <c r="G25" s="196">
        <f>E25+6%</f>
        <v>0.46</v>
      </c>
      <c r="H25" s="194" t="s">
        <v>14</v>
      </c>
      <c r="I25" s="198">
        <f>E25-6%</f>
        <v>0.34</v>
      </c>
      <c r="J25" s="191"/>
    </row>
    <row r="26" spans="1:11" x14ac:dyDescent="0.2">
      <c r="H26" s="176"/>
    </row>
    <row r="27" spans="1:11" x14ac:dyDescent="0.2">
      <c r="B27" s="177" t="s">
        <v>37</v>
      </c>
      <c r="H27" s="176"/>
    </row>
    <row r="28" spans="1:11" x14ac:dyDescent="0.2">
      <c r="B28" s="178" t="s">
        <v>52</v>
      </c>
      <c r="H28" s="176"/>
    </row>
    <row r="29" spans="1:11" x14ac:dyDescent="0.2">
      <c r="B29" s="178" t="s">
        <v>53</v>
      </c>
      <c r="H29" s="176"/>
    </row>
    <row r="30" spans="1:11" x14ac:dyDescent="0.2">
      <c r="B30" s="179"/>
    </row>
    <row r="33" s="157" customFormat="1" x14ac:dyDescent="0.2"/>
  </sheetData>
  <mergeCells count="2">
    <mergeCell ref="B2:J2"/>
    <mergeCell ref="G4:I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7"/>
  <sheetViews>
    <sheetView rightToLeft="1" topLeftCell="E1" workbookViewId="0">
      <selection activeCell="O12" sqref="O12"/>
    </sheetView>
  </sheetViews>
  <sheetFormatPr defaultRowHeight="12.75" x14ac:dyDescent="0.2"/>
  <cols>
    <col min="1" max="16384" width="9.140625" style="201"/>
  </cols>
  <sheetData>
    <row r="1" spans="1:12" ht="18" x14ac:dyDescent="0.25">
      <c r="A1" s="216" t="s">
        <v>55</v>
      </c>
      <c r="B1" s="216"/>
      <c r="C1" s="216"/>
      <c r="D1" s="216"/>
      <c r="E1" s="216"/>
      <c r="F1" s="216"/>
      <c r="G1" s="216"/>
      <c r="H1" s="216"/>
      <c r="I1" s="216"/>
      <c r="J1" s="216"/>
      <c r="K1" s="200"/>
      <c r="L1" s="200"/>
    </row>
    <row r="2" spans="1:12" ht="18" x14ac:dyDescent="0.25">
      <c r="A2" s="202"/>
      <c r="B2" s="202"/>
      <c r="C2" s="202"/>
      <c r="D2" s="202"/>
      <c r="E2" s="202"/>
      <c r="F2" s="202"/>
      <c r="G2" s="202"/>
      <c r="H2" s="202"/>
      <c r="I2" s="202"/>
      <c r="J2" s="202"/>
      <c r="K2" s="202"/>
      <c r="L2" s="202"/>
    </row>
    <row r="3" spans="1:12" ht="18" x14ac:dyDescent="0.25">
      <c r="A3" s="203" t="s">
        <v>17</v>
      </c>
      <c r="B3" s="204"/>
      <c r="C3" s="204"/>
      <c r="D3" s="204"/>
      <c r="E3" s="204"/>
      <c r="F3" s="204"/>
      <c r="G3" s="204"/>
      <c r="H3" s="204"/>
      <c r="I3" s="205"/>
      <c r="J3" s="206" t="s">
        <v>3</v>
      </c>
      <c r="K3" s="206"/>
      <c r="L3" s="206"/>
    </row>
    <row r="4" spans="1:12" ht="20.25" x14ac:dyDescent="0.3">
      <c r="A4" s="207" t="s">
        <v>21</v>
      </c>
      <c r="B4" s="208"/>
      <c r="C4" s="208"/>
      <c r="D4" s="208"/>
      <c r="E4" s="208"/>
      <c r="F4" s="208"/>
      <c r="G4" s="208"/>
      <c r="H4" s="208"/>
      <c r="I4" s="209"/>
      <c r="J4" s="118" t="s">
        <v>42</v>
      </c>
      <c r="K4" s="119"/>
      <c r="L4" s="120"/>
    </row>
    <row r="5" spans="1:12" ht="20.25" x14ac:dyDescent="0.3">
      <c r="A5" s="210" t="s">
        <v>20</v>
      </c>
      <c r="B5" s="211"/>
      <c r="C5" s="211"/>
      <c r="D5" s="211"/>
      <c r="E5" s="211"/>
      <c r="F5" s="211"/>
      <c r="G5" s="211"/>
      <c r="H5" s="211"/>
      <c r="I5" s="212"/>
      <c r="J5" s="121"/>
      <c r="K5" s="122"/>
      <c r="L5" s="123"/>
    </row>
    <row r="6" spans="1:12" ht="20.25" x14ac:dyDescent="0.3">
      <c r="A6" s="210" t="s">
        <v>19</v>
      </c>
      <c r="B6" s="211"/>
      <c r="C6" s="211"/>
      <c r="D6" s="211"/>
      <c r="E6" s="211"/>
      <c r="F6" s="211"/>
      <c r="G6" s="211"/>
      <c r="H6" s="211"/>
      <c r="I6" s="212"/>
      <c r="J6" s="124" t="s">
        <v>43</v>
      </c>
      <c r="K6" s="125"/>
      <c r="L6" s="126"/>
    </row>
    <row r="7" spans="1:12" ht="20.25" x14ac:dyDescent="0.3">
      <c r="A7" s="213" t="s">
        <v>18</v>
      </c>
      <c r="B7" s="214"/>
      <c r="C7" s="214"/>
      <c r="D7" s="214"/>
      <c r="E7" s="214"/>
      <c r="F7" s="214"/>
      <c r="G7" s="214"/>
      <c r="H7" s="214"/>
      <c r="I7" s="215"/>
      <c r="J7" s="127"/>
      <c r="K7" s="128"/>
      <c r="L7" s="129"/>
    </row>
  </sheetData>
  <mergeCells count="7">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עד 50 </vt:lpstr>
      <vt:lpstr>50-60</vt:lpstr>
      <vt:lpstr>60 ומעלה </vt:lpstr>
      <vt:lpstr>מסלול מנייתי</vt:lpstr>
      <vt:lpstr>פיצויים</vt:lpstr>
      <vt:lpstr>השתלמות</vt:lpstr>
      <vt:lpstr>היבטים של השקעות אחראיות</vt:lpstr>
      <vt:lpstr>קופת גמל להשקעה כללי</vt:lpstr>
      <vt:lpstr>קופת גמל להשקעה מניות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cp:lastModifiedBy>
  <cp:lastPrinted>2020-01-13T06:51:35Z</cp:lastPrinted>
  <dcterms:created xsi:type="dcterms:W3CDTF">2010-01-07T15:08:59Z</dcterms:created>
  <dcterms:modified xsi:type="dcterms:W3CDTF">2021-08-31T05:25:09Z</dcterms:modified>
</cp:coreProperties>
</file>