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מאוחד" sheetId="1" r:id="rId1"/>
    <sheet name="סיכום רבעונים קודמים" sheetId="2" r:id="rId2"/>
  </sheets>
  <definedNames>
    <definedName name="_xlnm.Print_Area" localSheetId="0">'מאוחד'!$C$1:$P$56</definedName>
  </definedNames>
  <calcPr fullCalcOnLoad="1"/>
</workbook>
</file>

<file path=xl/sharedStrings.xml><?xml version="1.0" encoding="utf-8"?>
<sst xmlns="http://schemas.openxmlformats.org/spreadsheetml/2006/main" count="139" uniqueCount="61">
  <si>
    <t>תאור</t>
  </si>
  <si>
    <t>אלפי ש''ח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</si>
  <si>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</si>
  <si>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</si>
  <si>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</si>
  <si>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</si>
  <si>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</si>
  <si>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</si>
  <si>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</si>
  <si>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</si>
  <si>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</si>
  <si>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</si>
  <si>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</si>
  <si>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</si>
  <si>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</si>
  <si>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</si>
  <si>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</si>
  <si>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</si>
  <si>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</si>
  <si>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</si>
  <si>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</si>
  <si>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</si>
  <si>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</si>
  <si>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</si>
  <si>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</si>
  <si>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</si>
  <si>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תגמולים עד 50</t>
  </si>
  <si>
    <t>50-60</t>
  </si>
  <si>
    <t xml:space="preserve">השתלמות </t>
  </si>
  <si>
    <t>פיצויים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</si>
  <si>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</si>
  <si>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תגמולים 50-60</t>
  </si>
  <si>
    <t>תגמולים 60 ומעלה</t>
  </si>
  <si>
    <t>מצטבר</t>
  </si>
  <si>
    <t>שיעור סך הוצאת ישירות מסך נכסים לסוף שנה קודמת (באחוזים)</t>
  </si>
  <si>
    <t>סכום סך הוצאת ישירות בא' ₪</t>
  </si>
  <si>
    <t>שיעור סך ההוצאת הישירות שההוצאה בגינן מוגבלת לשיעור של 0.25% לפי התקנות (באחוזים)</t>
  </si>
  <si>
    <t xml:space="preserve">פיצויים </t>
  </si>
  <si>
    <t>השתלמות</t>
  </si>
  <si>
    <t>קצב שנתי לשיעור של 0.25 לפי התקנות</t>
  </si>
  <si>
    <t xml:space="preserve">סך הכל נכסים לסוף שנה קודמת </t>
  </si>
  <si>
    <t>Q4 20</t>
  </si>
  <si>
    <t>Q4 19</t>
  </si>
  <si>
    <t>Q4 18</t>
  </si>
  <si>
    <t>סך נכסים בא' ₪</t>
  </si>
  <si>
    <t>Q2 19</t>
  </si>
  <si>
    <t>Q2 20</t>
  </si>
  <si>
    <t>Q2 21</t>
  </si>
  <si>
    <t>Q3 19</t>
  </si>
  <si>
    <t>Q3 20</t>
  </si>
  <si>
    <t>Q3 21</t>
  </si>
  <si>
    <t>נושא מספר 5 - דיווח הוצאות ישירות - רבעון 4 2021</t>
  </si>
  <si>
    <t>גמל להשקעה כללי</t>
  </si>
  <si>
    <t>גמל להשקעה מניות</t>
  </si>
  <si>
    <t>נספח 1 - סך התשלומים ששולמו בעד כל סוג של הוצאה ישירה לתקופה המסתיימת ביום 31/12/2021</t>
  </si>
  <si>
    <t>ב. שיעור סך הוצאות ישירות מתוך יתרת נכסים ממוצעת (באחוזים) (סעיף 6 חלקי סך יתרת נכסים ממוצעת)</t>
  </si>
  <si>
    <t>סך הכל יתרת נכסים ממוצעת</t>
  </si>
  <si>
    <t>Q4 21</t>
  </si>
  <si>
    <t>סך יתרת נכסים ממוצעת (Q4 21) / סך הכל נכסים לסוף שנה קודמת  (Q4 19-20)</t>
  </si>
  <si>
    <t>שיעור סך הוצאת ישירות מסך יתרת נכסים ממוצעת (Q4 21) / לסוף שנה קודמת (Q4 19-20) (באחוזים)</t>
  </si>
  <si>
    <t xml:space="preserve">תגמולים מעל 60 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</si>
</sst>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_ * #,##0_ ;_ * \-#,##0_ ;_ * &quot;-&quot;??_ ;_ @_ "/>
    <numFmt numFmtId="166" formatCode="_(* #,##0.00_);_(* \(#,##0.00\);_(* &quot;-&quot;??_);_(@_)"/>
    <numFmt numFmtId="167" formatCode="[$-40D]dddd\ dd\ mmmm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0.000%"/>
    <numFmt numFmtId="176" formatCode="0.0"/>
    <numFmt numFmtId="177" formatCode="_ * #,##0.0_ ;_ * \-#,##0.0_ ;_ * &quot;-&quot;??_ ;_ @_ "/>
    <numFmt numFmtId="178" formatCode="&quot;₪&quot;\ #,##0.00"/>
    <numFmt numFmtId="179" formatCode="#,##0.0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2"/>
      <name val="David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David"/>
      <family val="2"/>
    </font>
    <font>
      <b/>
      <u val="single"/>
      <sz val="11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1"/>
      <color indexed="8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theme="1"/>
      <name val="Tahoma"/>
      <family val="2"/>
    </font>
    <font>
      <b/>
      <sz val="8"/>
      <color theme="1"/>
      <name val="Calibri"/>
      <family val="2"/>
    </font>
    <font>
      <b/>
      <sz val="11"/>
      <color theme="1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0" fillId="0" borderId="10" xfId="0" applyFont="1" applyBorder="1" applyAlignment="1">
      <alignment horizontal="right" vertical="top" wrapText="1" readingOrder="2"/>
    </xf>
    <xf numFmtId="0" fontId="0" fillId="0" borderId="10" xfId="0" applyFont="1" applyFill="1" applyBorder="1" applyAlignment="1">
      <alignment horizontal="right" vertical="top" wrapText="1" readingOrder="2"/>
    </xf>
    <xf numFmtId="0" fontId="44" fillId="0" borderId="10" xfId="35" applyFont="1" applyFill="1" applyBorder="1" applyAlignment="1" applyProtection="1">
      <alignment vertical="top" wrapText="1" readingOrder="2"/>
      <protection/>
    </xf>
    <xf numFmtId="3" fontId="38" fillId="0" borderId="10" xfId="0" applyNumberFormat="1" applyFont="1" applyFill="1" applyBorder="1" applyAlignment="1">
      <alignment readingOrder="2"/>
    </xf>
    <xf numFmtId="3" fontId="38" fillId="0" borderId="10" xfId="0" applyNumberFormat="1" applyFont="1" applyBorder="1" applyAlignment="1">
      <alignment readingOrder="2"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 wrapText="1" readingOrder="2"/>
    </xf>
    <xf numFmtId="0" fontId="3" fillId="0" borderId="11" xfId="0" applyNumberFormat="1" applyFont="1" applyFill="1" applyBorder="1" applyAlignment="1">
      <alignment horizontal="right" wrapText="1"/>
    </xf>
    <xf numFmtId="0" fontId="45" fillId="0" borderId="0" xfId="0" applyFont="1" applyAlignment="1">
      <alignment wrapText="1"/>
    </xf>
    <xf numFmtId="0" fontId="4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0" fontId="0" fillId="0" borderId="10" xfId="36" applyNumberFormat="1" applyFont="1" applyBorder="1" applyAlignment="1">
      <alignment horizontal="right" vertical="top" wrapText="1" readingOrder="2"/>
    </xf>
    <xf numFmtId="0" fontId="4" fillId="0" borderId="12" xfId="0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2" fontId="3" fillId="0" borderId="10" xfId="36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 wrapText="1"/>
    </xf>
    <xf numFmtId="3" fontId="3" fillId="0" borderId="10" xfId="33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" fontId="3" fillId="0" borderId="13" xfId="36" applyNumberFormat="1" applyFont="1" applyFill="1" applyBorder="1" applyAlignment="1">
      <alignment horizontal="center" vertical="center" wrapText="1"/>
    </xf>
    <xf numFmtId="2" fontId="3" fillId="0" borderId="14" xfId="36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3" xfId="33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2" fontId="3" fillId="0" borderId="13" xfId="3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top" wrapText="1" readingOrder="2"/>
    </xf>
    <xf numFmtId="2" fontId="3" fillId="33" borderId="14" xfId="36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 wrapText="1" readingOrder="2"/>
    </xf>
    <xf numFmtId="0" fontId="3" fillId="0" borderId="11" xfId="0" applyFont="1" applyBorder="1" applyAlignment="1">
      <alignment horizontal="right" wrapText="1"/>
    </xf>
    <xf numFmtId="4" fontId="3" fillId="0" borderId="13" xfId="33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 vertical="center"/>
    </xf>
    <xf numFmtId="165" fontId="47" fillId="0" borderId="17" xfId="33" applyNumberFormat="1" applyFont="1" applyBorder="1" applyAlignment="1">
      <alignment horizontal="center" vertical="center"/>
    </xf>
    <xf numFmtId="165" fontId="47" fillId="0" borderId="14" xfId="33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/>
    </xf>
    <xf numFmtId="165" fontId="48" fillId="0" borderId="17" xfId="33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readingOrder="2"/>
    </xf>
    <xf numFmtId="43" fontId="38" fillId="0" borderId="10" xfId="33" applyFont="1" applyBorder="1" applyAlignment="1">
      <alignment horizontal="center" readingOrder="2"/>
    </xf>
    <xf numFmtId="43" fontId="0" fillId="0" borderId="10" xfId="33" applyFont="1" applyBorder="1" applyAlignment="1">
      <alignment horizontal="center" readingOrder="2"/>
    </xf>
    <xf numFmtId="43" fontId="0" fillId="0" borderId="10" xfId="0" applyNumberFormat="1" applyFont="1" applyBorder="1" applyAlignment="1">
      <alignment horizontal="center" readingOrder="2"/>
    </xf>
    <xf numFmtId="0" fontId="0" fillId="0" borderId="10" xfId="0" applyFont="1" applyBorder="1" applyAlignment="1">
      <alignment horizontal="center" readingOrder="2"/>
    </xf>
    <xf numFmtId="43" fontId="38" fillId="0" borderId="10" xfId="33" applyFont="1" applyFill="1" applyBorder="1" applyAlignment="1">
      <alignment horizontal="center" readingOrder="2"/>
    </xf>
    <xf numFmtId="43" fontId="0" fillId="0" borderId="10" xfId="33" applyFont="1" applyFill="1" applyBorder="1" applyAlignment="1">
      <alignment horizontal="center" readingOrder="2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readingOrder="2"/>
    </xf>
    <xf numFmtId="10" fontId="38" fillId="0" borderId="10" xfId="36" applyNumberFormat="1" applyFont="1" applyFill="1" applyBorder="1" applyAlignment="1">
      <alignment horizontal="center" readingOrder="2"/>
    </xf>
    <xf numFmtId="0" fontId="38" fillId="0" borderId="10" xfId="0" applyFont="1" applyBorder="1" applyAlignment="1">
      <alignment horizontal="center"/>
    </xf>
    <xf numFmtId="2" fontId="3" fillId="0" borderId="18" xfId="36" applyNumberFormat="1" applyFont="1" applyFill="1" applyBorder="1" applyAlignment="1">
      <alignment horizontal="center" vertical="center" wrapText="1"/>
    </xf>
    <xf numFmtId="165" fontId="48" fillId="0" borderId="17" xfId="33" applyNumberFormat="1" applyFont="1" applyBorder="1" applyAlignment="1">
      <alignment horizontal="center" vertical="center"/>
    </xf>
    <xf numFmtId="2" fontId="3" fillId="0" borderId="19" xfId="36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7" fillId="0" borderId="19" xfId="36" applyNumberFormat="1" applyFont="1" applyFill="1" applyBorder="1" applyAlignment="1">
      <alignment horizontal="center" vertical="center" readingOrder="2"/>
    </xf>
    <xf numFmtId="2" fontId="48" fillId="0" borderId="19" xfId="36" applyNumberFormat="1" applyFont="1" applyFill="1" applyBorder="1" applyAlignment="1">
      <alignment horizontal="center" vertical="center" readingOrder="2"/>
    </xf>
    <xf numFmtId="2" fontId="48" fillId="0" borderId="10" xfId="36" applyNumberFormat="1" applyFont="1" applyFill="1" applyBorder="1" applyAlignment="1">
      <alignment horizontal="center" vertical="center" readingOrder="2"/>
    </xf>
    <xf numFmtId="2" fontId="47" fillId="0" borderId="10" xfId="36" applyNumberFormat="1" applyFont="1" applyFill="1" applyBorder="1" applyAlignment="1">
      <alignment horizontal="center" vertical="center" readingOrder="2"/>
    </xf>
    <xf numFmtId="2" fontId="47" fillId="34" borderId="19" xfId="36" applyNumberFormat="1" applyFont="1" applyFill="1" applyBorder="1" applyAlignment="1">
      <alignment horizontal="center" vertical="center" readingOrder="2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/>
    </xf>
    <xf numFmtId="10" fontId="38" fillId="33" borderId="10" xfId="36" applyNumberFormat="1" applyFont="1" applyFill="1" applyBorder="1" applyAlignment="1">
      <alignment horizontal="center" readingOrder="2"/>
    </xf>
    <xf numFmtId="10" fontId="38" fillId="35" borderId="10" xfId="36" applyNumberFormat="1" applyFont="1" applyFill="1" applyBorder="1" applyAlignment="1">
      <alignment horizontal="center" readingOrder="2"/>
    </xf>
    <xf numFmtId="2" fontId="3" fillId="35" borderId="14" xfId="36" applyNumberFormat="1" applyFont="1" applyFill="1" applyBorder="1" applyAlignment="1">
      <alignment horizontal="center" vertical="center" wrapText="1"/>
    </xf>
    <xf numFmtId="10" fontId="0" fillId="33" borderId="10" xfId="36" applyNumberFormat="1" applyFont="1" applyFill="1" applyBorder="1" applyAlignment="1">
      <alignment horizontal="right" vertical="top" wrapText="1" readingOrder="2"/>
    </xf>
    <xf numFmtId="10" fontId="0" fillId="35" borderId="10" xfId="36" applyNumberFormat="1" applyFont="1" applyFill="1" applyBorder="1" applyAlignment="1">
      <alignment horizontal="right" vertical="top" wrapText="1" readingOrder="2"/>
    </xf>
    <xf numFmtId="0" fontId="0" fillId="0" borderId="19" xfId="0" applyFont="1" applyBorder="1" applyAlignment="1">
      <alignment horizontal="right" vertical="top" wrapText="1" readingOrder="2"/>
    </xf>
    <xf numFmtId="43" fontId="38" fillId="0" borderId="19" xfId="33" applyFont="1" applyBorder="1" applyAlignment="1">
      <alignment horizontal="center" readingOrder="2"/>
    </xf>
    <xf numFmtId="0" fontId="38" fillId="0" borderId="19" xfId="0" applyFont="1" applyBorder="1" applyAlignment="1">
      <alignment horizontal="center" readingOrder="2"/>
    </xf>
    <xf numFmtId="0" fontId="38" fillId="0" borderId="23" xfId="0" applyFont="1" applyBorder="1" applyAlignment="1">
      <alignment wrapText="1" readingOrder="2"/>
    </xf>
    <xf numFmtId="0" fontId="0" fillId="0" borderId="21" xfId="0" applyBorder="1" applyAlignment="1">
      <alignment/>
    </xf>
    <xf numFmtId="0" fontId="38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10" fontId="0" fillId="0" borderId="0" xfId="36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43" fontId="0" fillId="0" borderId="10" xfId="33" applyFont="1" applyBorder="1" applyAlignment="1">
      <alignment vertical="center" readingOrder="2"/>
    </xf>
    <xf numFmtId="43" fontId="0" fillId="0" borderId="10" xfId="33" applyFont="1" applyFill="1" applyBorder="1" applyAlignment="1">
      <alignment vertical="center" readingOrder="2"/>
    </xf>
    <xf numFmtId="0" fontId="2" fillId="0" borderId="24" xfId="0" applyFont="1" applyBorder="1" applyAlignment="1">
      <alignment/>
    </xf>
    <xf numFmtId="2" fontId="3" fillId="33" borderId="19" xfId="36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5" xfId="36" applyNumberFormat="1" applyFont="1" applyFill="1" applyBorder="1" applyAlignment="1">
      <alignment horizontal="center" vertical="center" wrapText="1"/>
    </xf>
    <xf numFmtId="2" fontId="3" fillId="0" borderId="11" xfId="36" applyNumberFormat="1" applyFont="1" applyFill="1" applyBorder="1" applyAlignment="1">
      <alignment horizontal="center" vertical="center" wrapText="1"/>
    </xf>
    <xf numFmtId="3" fontId="3" fillId="0" borderId="11" xfId="33" applyNumberFormat="1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 readingOrder="2"/>
    </xf>
    <xf numFmtId="4" fontId="3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readingOrder="2"/>
    </xf>
    <xf numFmtId="0" fontId="3" fillId="36" borderId="34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20" xfId="0" applyNumberFormat="1" applyFont="1" applyFill="1" applyBorder="1" applyAlignment="1">
      <alignment horizontal="center" wrapText="1"/>
    </xf>
    <xf numFmtId="0" fontId="3" fillId="36" borderId="37" xfId="0" applyNumberFormat="1" applyFont="1" applyFill="1" applyBorder="1" applyAlignment="1">
      <alignment horizontal="center" wrapText="1"/>
    </xf>
    <xf numFmtId="0" fontId="3" fillId="36" borderId="33" xfId="0" applyNumberFormat="1" applyFont="1" applyFill="1" applyBorder="1" applyAlignment="1">
      <alignment horizont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42</xdr:row>
      <xdr:rowOff>76200</xdr:rowOff>
    </xdr:from>
    <xdr:to>
      <xdr:col>16</xdr:col>
      <xdr:colOff>19050</xdr:colOff>
      <xdr:row>53</xdr:row>
      <xdr:rowOff>76200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858250"/>
          <a:ext cx="76581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7</xdr:row>
      <xdr:rowOff>76200</xdr:rowOff>
    </xdr:from>
    <xdr:to>
      <xdr:col>24</xdr:col>
      <xdr:colOff>228600</xdr:colOff>
      <xdr:row>15</xdr:row>
      <xdr:rowOff>9525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409700"/>
          <a:ext cx="133350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41"/>
  <sheetViews>
    <sheetView showGridLines="0" rightToLeft="1" tabSelected="1" zoomScalePageLayoutView="0" workbookViewId="0" topLeftCell="A1">
      <selection activeCell="F12" sqref="F12"/>
    </sheetView>
  </sheetViews>
  <sheetFormatPr defaultColWidth="9.140625" defaultRowHeight="15"/>
  <cols>
    <col min="4" max="4" width="45.421875" style="1" customWidth="1"/>
    <col min="5" max="5" width="9.57421875" style="0" customWidth="1"/>
    <col min="6" max="6" width="9.140625" style="0" customWidth="1"/>
    <col min="7" max="7" width="8.421875" style="0" customWidth="1"/>
    <col min="10" max="14" width="0" style="0" hidden="1" customWidth="1"/>
    <col min="15" max="16" width="11.421875" style="0" customWidth="1"/>
  </cols>
  <sheetData>
    <row r="1" ht="15">
      <c r="D1" s="11"/>
    </row>
    <row r="2" ht="15">
      <c r="D2" s="11" t="s">
        <v>51</v>
      </c>
    </row>
    <row r="3" ht="30">
      <c r="D3" s="2" t="s">
        <v>54</v>
      </c>
    </row>
    <row r="4" spans="5:9" ht="15.75" thickBot="1">
      <c r="E4" s="106" t="s">
        <v>1</v>
      </c>
      <c r="F4" s="106"/>
      <c r="G4" s="106"/>
      <c r="H4" s="106"/>
      <c r="I4" s="106"/>
    </row>
    <row r="5" spans="4:16" ht="29.25" customHeight="1" thickBot="1">
      <c r="D5" s="79" t="s">
        <v>0</v>
      </c>
      <c r="E5" s="83" t="s">
        <v>26</v>
      </c>
      <c r="F5" s="84" t="s">
        <v>28</v>
      </c>
      <c r="G5" s="84" t="s">
        <v>29</v>
      </c>
      <c r="H5" s="83" t="s">
        <v>60</v>
      </c>
      <c r="I5" s="84" t="s">
        <v>27</v>
      </c>
      <c r="J5" s="80"/>
      <c r="K5" s="80"/>
      <c r="L5" s="80"/>
      <c r="M5" s="80"/>
      <c r="N5" s="80"/>
      <c r="O5" s="81" t="s">
        <v>52</v>
      </c>
      <c r="P5" s="82" t="s">
        <v>53</v>
      </c>
    </row>
    <row r="6" spans="4:16" ht="15">
      <c r="D6" s="76" t="s">
        <v>2</v>
      </c>
      <c r="E6" s="77">
        <v>152.70000000000002</v>
      </c>
      <c r="F6" s="77">
        <v>18.05</v>
      </c>
      <c r="G6" s="77">
        <v>9.28</v>
      </c>
      <c r="H6" s="77">
        <v>13.379999999999999</v>
      </c>
      <c r="I6" s="78">
        <v>0.43</v>
      </c>
      <c r="J6" s="77">
        <v>-11.41</v>
      </c>
      <c r="K6" s="78">
        <v>-23.24</v>
      </c>
      <c r="L6" s="77">
        <v>-35.07</v>
      </c>
      <c r="M6" s="78">
        <v>-46.9</v>
      </c>
      <c r="N6" s="77">
        <v>-58.73</v>
      </c>
      <c r="O6" s="78">
        <v>1.63</v>
      </c>
      <c r="P6" s="77">
        <v>1.01</v>
      </c>
    </row>
    <row r="7" spans="4:16" ht="14.25">
      <c r="D7" s="3" t="s">
        <v>3</v>
      </c>
      <c r="E7" s="47">
        <v>16.31</v>
      </c>
      <c r="F7" s="47">
        <v>1.45</v>
      </c>
      <c r="G7" s="47">
        <v>0.6</v>
      </c>
      <c r="H7" s="47">
        <v>0.44</v>
      </c>
      <c r="I7" s="47">
        <v>0</v>
      </c>
      <c r="J7" s="47">
        <v>-0.26</v>
      </c>
      <c r="K7" s="47">
        <v>-0.52</v>
      </c>
      <c r="L7" s="47">
        <v>-0.78</v>
      </c>
      <c r="M7" s="47">
        <v>-1.04</v>
      </c>
      <c r="N7" s="47">
        <v>-1.3</v>
      </c>
      <c r="O7" s="47">
        <v>0</v>
      </c>
      <c r="P7" s="47">
        <v>0</v>
      </c>
    </row>
    <row r="8" spans="4:16" ht="14.25">
      <c r="D8" s="3" t="s">
        <v>4</v>
      </c>
      <c r="E8" s="47">
        <v>136.39000000000001</v>
      </c>
      <c r="F8" s="47">
        <v>16.6</v>
      </c>
      <c r="G8" s="47">
        <v>8.68</v>
      </c>
      <c r="H8" s="47">
        <v>12.94</v>
      </c>
      <c r="I8" s="48">
        <v>0.43</v>
      </c>
      <c r="J8" s="47">
        <v>-11.15</v>
      </c>
      <c r="K8" s="48">
        <v>-22.72</v>
      </c>
      <c r="L8" s="47">
        <v>-34.29</v>
      </c>
      <c r="M8" s="48">
        <v>-45.86</v>
      </c>
      <c r="N8" s="47">
        <v>-57.43</v>
      </c>
      <c r="O8" s="48">
        <v>1.63</v>
      </c>
      <c r="P8" s="47">
        <v>1.01</v>
      </c>
    </row>
    <row r="9" spans="4:16" ht="14.25">
      <c r="D9" s="3"/>
      <c r="E9" s="47"/>
      <c r="F9" s="47"/>
      <c r="G9" s="47"/>
      <c r="H9" s="47"/>
      <c r="I9" s="49"/>
      <c r="J9" s="47"/>
      <c r="K9" s="49"/>
      <c r="L9" s="47"/>
      <c r="M9" s="49"/>
      <c r="N9" s="47"/>
      <c r="O9" s="49"/>
      <c r="P9" s="47"/>
    </row>
    <row r="10" spans="4:16" ht="15">
      <c r="D10" s="3" t="s">
        <v>5</v>
      </c>
      <c r="E10" s="46">
        <v>76.39</v>
      </c>
      <c r="F10" s="46">
        <v>8.84</v>
      </c>
      <c r="G10" s="46">
        <v>3.57</v>
      </c>
      <c r="H10" s="46">
        <v>5.04</v>
      </c>
      <c r="I10" s="45">
        <v>0.03</v>
      </c>
      <c r="J10" s="46">
        <v>-3.7</v>
      </c>
      <c r="K10" s="45">
        <v>-7.42</v>
      </c>
      <c r="L10" s="46">
        <v>-11.14</v>
      </c>
      <c r="M10" s="45">
        <v>-14.86</v>
      </c>
      <c r="N10" s="46">
        <v>-18.58</v>
      </c>
      <c r="O10" s="45">
        <v>0.01</v>
      </c>
      <c r="P10" s="46">
        <v>0.01</v>
      </c>
    </row>
    <row r="11" spans="4:16" ht="14.25">
      <c r="D11" s="3" t="s">
        <v>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</row>
    <row r="12" spans="4:16" ht="14.25">
      <c r="D12" s="3" t="s">
        <v>7</v>
      </c>
      <c r="E12" s="47">
        <v>76.39</v>
      </c>
      <c r="F12" s="47">
        <v>8.84</v>
      </c>
      <c r="G12" s="47">
        <v>3.57</v>
      </c>
      <c r="H12" s="47">
        <v>5.04</v>
      </c>
      <c r="I12" s="49">
        <v>0.03</v>
      </c>
      <c r="J12" s="47">
        <v>-3.7</v>
      </c>
      <c r="K12" s="49">
        <v>-7.42</v>
      </c>
      <c r="L12" s="47">
        <v>-11.14</v>
      </c>
      <c r="M12" s="49">
        <v>-14.86</v>
      </c>
      <c r="N12" s="47">
        <v>-18.58</v>
      </c>
      <c r="O12" s="49">
        <v>0.01</v>
      </c>
      <c r="P12" s="47">
        <v>0.01</v>
      </c>
    </row>
    <row r="13" spans="4:16" ht="14.25">
      <c r="D13" s="3"/>
      <c r="E13" s="47"/>
      <c r="F13" s="47"/>
      <c r="G13" s="47"/>
      <c r="H13" s="47"/>
      <c r="I13" s="49"/>
      <c r="J13" s="47"/>
      <c r="K13" s="49"/>
      <c r="L13" s="47"/>
      <c r="M13" s="49"/>
      <c r="N13" s="47"/>
      <c r="O13" s="49"/>
      <c r="P13" s="47"/>
    </row>
    <row r="14" spans="4:16" ht="15">
      <c r="D14" s="4" t="s">
        <v>8</v>
      </c>
      <c r="E14" s="50">
        <v>3684.6722420000006</v>
      </c>
      <c r="F14" s="50">
        <v>60.48135499999999</v>
      </c>
      <c r="G14" s="50">
        <v>6.802268</v>
      </c>
      <c r="H14" s="50">
        <v>30.23903</v>
      </c>
      <c r="I14" s="46"/>
      <c r="J14" s="50"/>
      <c r="K14" s="46"/>
      <c r="L14" s="50"/>
      <c r="M14" s="46"/>
      <c r="N14" s="50"/>
      <c r="O14" s="46"/>
      <c r="P14" s="50"/>
    </row>
    <row r="15" spans="4:16" ht="15">
      <c r="D15" s="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4:16" ht="28.5">
      <c r="D16" s="4" t="s">
        <v>9</v>
      </c>
      <c r="E16" s="51">
        <v>182.42282</v>
      </c>
      <c r="F16" s="51">
        <v>0</v>
      </c>
      <c r="G16" s="47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</row>
    <row r="17" spans="4:16" ht="14.25">
      <c r="D17" s="3" t="s">
        <v>10</v>
      </c>
      <c r="E17" s="47">
        <v>563.527422</v>
      </c>
      <c r="F17" s="47">
        <v>60.48135499999999</v>
      </c>
      <c r="G17" s="51">
        <v>6.802268</v>
      </c>
      <c r="H17" s="47">
        <v>30.23903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</row>
    <row r="18" spans="4:16" ht="14.25">
      <c r="D18" s="3" t="s">
        <v>11</v>
      </c>
      <c r="E18" s="51">
        <v>2938.722</v>
      </c>
      <c r="F18" s="51">
        <v>0</v>
      </c>
      <c r="G18" s="51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</row>
    <row r="19" spans="4:16" ht="14.25">
      <c r="D19" s="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4:16" ht="15">
      <c r="D20" s="3" t="s">
        <v>12</v>
      </c>
      <c r="E20" s="50">
        <v>4668.9181068548605</v>
      </c>
      <c r="F20" s="50">
        <v>644.5784313441812</v>
      </c>
      <c r="G20" s="50">
        <v>163.84911733996407</v>
      </c>
      <c r="H20" s="70">
        <v>172.77288904427695</v>
      </c>
      <c r="I20" s="70">
        <v>1.08</v>
      </c>
      <c r="J20" s="70"/>
      <c r="K20" s="70"/>
      <c r="L20" s="70"/>
      <c r="M20" s="70"/>
      <c r="N20" s="70"/>
      <c r="O20" s="70">
        <v>0.26</v>
      </c>
      <c r="P20" s="70">
        <v>0.22999999999999998</v>
      </c>
    </row>
    <row r="21" spans="4:16" ht="14.25">
      <c r="D21" s="3" t="s">
        <v>13</v>
      </c>
      <c r="E21" s="51">
        <v>1510.0195358148605</v>
      </c>
      <c r="F21" s="51">
        <v>216.0950895481812</v>
      </c>
      <c r="G21" s="51">
        <v>51.37832555996408</v>
      </c>
      <c r="H21" s="86">
        <v>27.910043838276955</v>
      </c>
      <c r="I21" s="52">
        <v>0</v>
      </c>
      <c r="J21" s="86">
        <v>-155.896431002277</v>
      </c>
      <c r="K21" s="52">
        <v>-312.492862004554</v>
      </c>
      <c r="L21" s="86">
        <v>-469.089293006831</v>
      </c>
      <c r="M21" s="52">
        <v>-625.685724009108</v>
      </c>
      <c r="N21" s="86">
        <v>-782.282155011385</v>
      </c>
      <c r="O21" s="52">
        <v>0</v>
      </c>
      <c r="P21" s="86">
        <v>0</v>
      </c>
    </row>
    <row r="22" spans="4:16" ht="14.25">
      <c r="D22" s="3" t="s">
        <v>14</v>
      </c>
      <c r="E22" s="51">
        <v>1222.07857104</v>
      </c>
      <c r="F22" s="51">
        <v>205.873341796</v>
      </c>
      <c r="G22" s="51">
        <v>23.16079178</v>
      </c>
      <c r="H22" s="47">
        <v>38.19284520600001</v>
      </c>
      <c r="I22" s="49">
        <v>0</v>
      </c>
      <c r="J22" s="47">
        <v>-46.3754408422769</v>
      </c>
      <c r="K22" s="49">
        <v>-92.750881684554</v>
      </c>
      <c r="L22" s="47">
        <v>-139.126322526831</v>
      </c>
      <c r="M22" s="49">
        <v>-185.501763369108</v>
      </c>
      <c r="N22" s="47">
        <v>-231.877204211385</v>
      </c>
      <c r="O22" s="49">
        <v>0</v>
      </c>
      <c r="P22" s="47">
        <v>0</v>
      </c>
    </row>
    <row r="23" spans="4:16" ht="14.25">
      <c r="D23" s="3" t="s">
        <v>15</v>
      </c>
      <c r="E23" s="51">
        <v>0</v>
      </c>
      <c r="F23" s="51">
        <v>0</v>
      </c>
      <c r="G23" s="51">
        <v>0</v>
      </c>
      <c r="H23" s="47">
        <v>0</v>
      </c>
      <c r="I23" s="47">
        <v>0</v>
      </c>
      <c r="J23" s="47">
        <v>-29.00099016</v>
      </c>
      <c r="K23" s="47">
        <v>-58.00198032</v>
      </c>
      <c r="L23" s="47">
        <v>-87.00297048</v>
      </c>
      <c r="M23" s="47">
        <v>-116.00396064</v>
      </c>
      <c r="N23" s="47">
        <v>-145.0049508</v>
      </c>
      <c r="O23" s="47">
        <v>0</v>
      </c>
      <c r="P23" s="47">
        <v>0</v>
      </c>
    </row>
    <row r="24" spans="4:16" ht="14.25">
      <c r="D24" s="3" t="s">
        <v>16</v>
      </c>
      <c r="E24" s="51">
        <v>0</v>
      </c>
      <c r="F24" s="51">
        <v>0</v>
      </c>
      <c r="G24" s="51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</row>
    <row r="25" spans="4:16" ht="14.25">
      <c r="D25" s="3" t="s">
        <v>17</v>
      </c>
      <c r="E25" s="49">
        <v>390.21</v>
      </c>
      <c r="F25" s="49">
        <v>38.67</v>
      </c>
      <c r="G25" s="49">
        <v>19.07</v>
      </c>
      <c r="H25" s="47">
        <v>38.04</v>
      </c>
      <c r="I25" s="87">
        <v>0.88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0.16</v>
      </c>
      <c r="P25" s="87">
        <v>0.11</v>
      </c>
    </row>
    <row r="26" spans="4:16" ht="14.25">
      <c r="D26" s="3" t="s">
        <v>18</v>
      </c>
      <c r="E26" s="49">
        <v>1184.74</v>
      </c>
      <c r="F26" s="49">
        <v>140.68</v>
      </c>
      <c r="G26" s="49">
        <v>52</v>
      </c>
      <c r="H26" s="51">
        <v>51.03</v>
      </c>
      <c r="I26" s="88">
        <v>0.2</v>
      </c>
      <c r="J26" s="88">
        <v>-27.18</v>
      </c>
      <c r="K26" s="88">
        <v>-54.91</v>
      </c>
      <c r="L26" s="88">
        <v>-82.64</v>
      </c>
      <c r="M26" s="88">
        <v>-110.37</v>
      </c>
      <c r="N26" s="88">
        <v>-138.1</v>
      </c>
      <c r="O26" s="88">
        <v>0.1</v>
      </c>
      <c r="P26" s="88">
        <v>0.12</v>
      </c>
    </row>
    <row r="27" spans="4:16" ht="14.25">
      <c r="D27" s="3" t="s">
        <v>19</v>
      </c>
      <c r="E27" s="49">
        <v>3.55</v>
      </c>
      <c r="F27" s="49">
        <v>0</v>
      </c>
      <c r="G27" s="49">
        <v>2.42</v>
      </c>
      <c r="H27" s="49">
        <v>0</v>
      </c>
      <c r="I27" s="49">
        <v>0</v>
      </c>
      <c r="J27" s="49">
        <v>-38.35</v>
      </c>
      <c r="K27" s="49">
        <v>-76.85</v>
      </c>
      <c r="L27" s="49">
        <v>-115.35</v>
      </c>
      <c r="M27" s="49">
        <v>-153.85</v>
      </c>
      <c r="N27" s="49">
        <v>-192.35</v>
      </c>
      <c r="O27" s="49">
        <v>0</v>
      </c>
      <c r="P27" s="49">
        <v>0</v>
      </c>
    </row>
    <row r="28" spans="4:16" ht="14.25">
      <c r="D28" s="3" t="s">
        <v>20</v>
      </c>
      <c r="E28" s="49">
        <v>358.32</v>
      </c>
      <c r="F28" s="49">
        <v>43.26</v>
      </c>
      <c r="G28" s="51">
        <v>15.82</v>
      </c>
      <c r="H28" s="49">
        <v>17.6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4:16" ht="14.25">
      <c r="D29" s="3"/>
      <c r="E29" s="51"/>
      <c r="F29" s="51"/>
      <c r="G29" s="51"/>
      <c r="H29" s="47"/>
      <c r="I29" s="47"/>
      <c r="J29" s="47"/>
      <c r="K29" s="47">
        <v>0</v>
      </c>
      <c r="L29" s="47"/>
      <c r="M29" s="47">
        <v>0</v>
      </c>
      <c r="N29" s="47"/>
      <c r="O29" s="47"/>
      <c r="P29" s="47"/>
    </row>
    <row r="30" spans="4:16" ht="15">
      <c r="D30" s="3" t="s">
        <v>21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4:16" ht="15">
      <c r="D31" s="3" t="s">
        <v>22</v>
      </c>
      <c r="E31" s="51">
        <v>0</v>
      </c>
      <c r="F31" s="51">
        <v>0</v>
      </c>
      <c r="G31" s="51">
        <v>0</v>
      </c>
      <c r="H31" s="46">
        <v>0</v>
      </c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>
        <v>0</v>
      </c>
    </row>
    <row r="32" spans="4:16" ht="14.25">
      <c r="D32" s="3" t="s">
        <v>23</v>
      </c>
      <c r="E32" s="51">
        <v>0</v>
      </c>
      <c r="F32" s="51">
        <v>0</v>
      </c>
      <c r="G32" s="51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</row>
    <row r="33" spans="4:16" ht="14.25">
      <c r="D33" s="3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4:16" ht="16.5" customHeight="1">
      <c r="D34" s="3" t="s">
        <v>24</v>
      </c>
      <c r="E34" s="50">
        <v>8582.680348854861</v>
      </c>
      <c r="F34" s="50">
        <v>731.9497863441812</v>
      </c>
      <c r="G34" s="50">
        <v>183.50138533996406</v>
      </c>
      <c r="H34" s="70">
        <v>191.19288904427694</v>
      </c>
      <c r="I34" s="55">
        <v>1.54</v>
      </c>
      <c r="J34" s="55"/>
      <c r="K34" s="55"/>
      <c r="L34" s="55"/>
      <c r="M34" s="55"/>
      <c r="N34" s="55"/>
      <c r="O34" s="55">
        <v>1.9</v>
      </c>
      <c r="P34" s="55">
        <v>1.25</v>
      </c>
    </row>
    <row r="35" spans="4:16" ht="14.25">
      <c r="D35" s="3" t="s">
        <v>25</v>
      </c>
      <c r="E35" s="53"/>
      <c r="F35" s="53"/>
      <c r="G35" s="53"/>
      <c r="H35" s="47"/>
      <c r="I35" s="49"/>
      <c r="J35" s="47"/>
      <c r="K35" s="49"/>
      <c r="L35" s="47"/>
      <c r="M35" s="49"/>
      <c r="N35" s="47"/>
      <c r="O35" s="49"/>
      <c r="P35" s="47"/>
    </row>
    <row r="36" spans="4:16" ht="47.25">
      <c r="D36" s="5" t="s">
        <v>30</v>
      </c>
      <c r="E36" s="72">
        <v>0.0026807339354868046</v>
      </c>
      <c r="F36" s="71">
        <v>0.0033986433016842564</v>
      </c>
      <c r="G36" s="54">
        <v>0.0022229444089333287</v>
      </c>
      <c r="H36" s="54">
        <v>0.001101734564247877</v>
      </c>
      <c r="I36" s="54">
        <v>0.0007611959591660322</v>
      </c>
      <c r="J36" s="54">
        <v>0.000523473263516224</v>
      </c>
      <c r="K36" s="54">
        <v>0.000266855522907515</v>
      </c>
      <c r="L36" s="54">
        <v>1.0237782298803E-05</v>
      </c>
      <c r="M36" s="54">
        <v>-0.000246379958309907</v>
      </c>
      <c r="N36" s="54">
        <v>-0.000502997698918617</v>
      </c>
      <c r="O36" s="54">
        <v>6.538546774652612E-05</v>
      </c>
      <c r="P36" s="54">
        <v>0.00013309069331400857</v>
      </c>
    </row>
    <row r="37" spans="4:16" ht="31.5">
      <c r="D37" s="5" t="s">
        <v>55</v>
      </c>
      <c r="E37" s="54">
        <v>0.0047425820645276805</v>
      </c>
      <c r="F37" s="54">
        <v>0.003859322803185091</v>
      </c>
      <c r="G37" s="54">
        <v>0.0024895671407654273</v>
      </c>
      <c r="H37" s="54">
        <v>0.0012191948370123447</v>
      </c>
      <c r="I37" s="54">
        <v>0.0010854090528848977</v>
      </c>
      <c r="J37" s="54">
        <v>0.00139877226349286</v>
      </c>
      <c r="K37" s="54">
        <v>0.00152711060598225</v>
      </c>
      <c r="L37" s="54">
        <v>0.00165544894847165</v>
      </c>
      <c r="M37" s="54">
        <v>0.00178378729096105</v>
      </c>
      <c r="N37" s="54">
        <v>0.00191212563345044</v>
      </c>
      <c r="O37" s="54">
        <v>0.0004778168796861524</v>
      </c>
      <c r="P37" s="54">
        <v>0.0007233189854022206</v>
      </c>
    </row>
    <row r="38" spans="4:16" ht="15">
      <c r="D38" s="3" t="s">
        <v>56</v>
      </c>
      <c r="E38" s="6">
        <v>1809706.23851706</v>
      </c>
      <c r="F38" s="6">
        <v>189657.5704266315</v>
      </c>
      <c r="G38" s="6">
        <v>73708.14883246965</v>
      </c>
      <c r="H38" s="7">
        <v>156818.97859147599</v>
      </c>
      <c r="I38" s="7">
        <v>1418.819933284</v>
      </c>
      <c r="J38" s="7">
        <v>-149932.070679977</v>
      </c>
      <c r="K38" s="7">
        <v>-300761.472564005</v>
      </c>
      <c r="L38" s="7">
        <v>-451590.874448032</v>
      </c>
      <c r="M38" s="7">
        <v>-602420.276332059</v>
      </c>
      <c r="N38" s="7">
        <v>-753249.678216086</v>
      </c>
      <c r="O38" s="7">
        <v>3976.41875115</v>
      </c>
      <c r="P38" s="7">
        <v>1728.1448783</v>
      </c>
    </row>
    <row r="39" spans="5:16" ht="14.25">
      <c r="E39" s="85">
        <f>(E16+E20)/E38</f>
        <v>0.0026807339354868046</v>
      </c>
      <c r="F39" s="85">
        <f>(F16+F20)/F38</f>
        <v>0.0033986433016842564</v>
      </c>
      <c r="G39" s="85">
        <f>(G16+G20)/G38</f>
        <v>0.0022229444089333287</v>
      </c>
      <c r="H39" s="85">
        <f>(H17+H20)/H38</f>
        <v>0.0012945621816166568</v>
      </c>
      <c r="I39" s="85">
        <f>(I17+I20)/I38</f>
        <v>0.0007611959591660322</v>
      </c>
      <c r="J39" s="85">
        <f>(J17+J20)/J38</f>
        <v>0</v>
      </c>
      <c r="K39" s="85">
        <f>(K17+K20)/K38</f>
        <v>0</v>
      </c>
      <c r="L39" s="85">
        <f>(L17+L20)/L38</f>
        <v>0</v>
      </c>
      <c r="M39" s="85">
        <f>(M17+M20)/M38</f>
        <v>0</v>
      </c>
      <c r="N39" s="85">
        <f>(N17+N20)/N38</f>
        <v>0</v>
      </c>
      <c r="O39" s="85">
        <f>(O17+O20)/O38</f>
        <v>6.538546774652612E-05</v>
      </c>
      <c r="P39" s="85">
        <f>(P17+P20)/P38</f>
        <v>0.00013309069331400857</v>
      </c>
    </row>
    <row r="40" spans="4:16" ht="14.25" hidden="1">
      <c r="D40" s="32" t="s">
        <v>39</v>
      </c>
      <c r="E40" s="74">
        <f>E36/3*4</f>
        <v>0.003574311913982406</v>
      </c>
      <c r="F40" s="74">
        <f>F36/3*4</f>
        <v>0.0045315244022456755</v>
      </c>
      <c r="G40" s="75">
        <f>G36/3*4</f>
        <v>0.002963925878577772</v>
      </c>
      <c r="H40" s="14">
        <f>H36/3*4</f>
        <v>0.0014689794189971692</v>
      </c>
      <c r="I40" s="14">
        <f>I36/3*4</f>
        <v>0.0010149279455547095</v>
      </c>
      <c r="J40" s="14">
        <f aca="true" t="shared" si="0" ref="J40:P40">J36/3*4</f>
        <v>0.0006979643513549653</v>
      </c>
      <c r="K40" s="14">
        <f t="shared" si="0"/>
        <v>0.0003558073638766867</v>
      </c>
      <c r="L40" s="14">
        <f t="shared" si="0"/>
        <v>1.3650376398404E-05</v>
      </c>
      <c r="M40" s="14">
        <f t="shared" si="0"/>
        <v>-0.000328506611079876</v>
      </c>
      <c r="N40" s="14">
        <f t="shared" si="0"/>
        <v>-0.000670663598558156</v>
      </c>
      <c r="O40" s="14">
        <f t="shared" si="0"/>
        <v>8.718062366203483E-05</v>
      </c>
      <c r="P40" s="14">
        <f t="shared" si="0"/>
        <v>0.00017745425775201142</v>
      </c>
    </row>
    <row r="41" spans="5:16" ht="14.25">
      <c r="E41" s="85">
        <f>E34/E38</f>
        <v>0.0047425820645276805</v>
      </c>
      <c r="F41" s="85">
        <f aca="true" t="shared" si="1" ref="F41:P41">F34/F38</f>
        <v>0.003859322803185091</v>
      </c>
      <c r="G41" s="85">
        <f t="shared" si="1"/>
        <v>0.0024895671407654273</v>
      </c>
      <c r="H41" s="85">
        <f t="shared" si="1"/>
        <v>0.0012191948370123447</v>
      </c>
      <c r="I41" s="85">
        <f t="shared" si="1"/>
        <v>0.0010854090528848977</v>
      </c>
      <c r="J41" s="85">
        <f t="shared" si="1"/>
        <v>0</v>
      </c>
      <c r="K41" s="85">
        <f t="shared" si="1"/>
        <v>0</v>
      </c>
      <c r="L41" s="85">
        <f t="shared" si="1"/>
        <v>0</v>
      </c>
      <c r="M41" s="85">
        <f t="shared" si="1"/>
        <v>0</v>
      </c>
      <c r="N41" s="85">
        <f t="shared" si="1"/>
        <v>0</v>
      </c>
      <c r="O41" s="85">
        <f t="shared" si="1"/>
        <v>0.0004778168796861524</v>
      </c>
      <c r="P41" s="85">
        <f t="shared" si="1"/>
        <v>0.0007233189854022206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</sheetData>
  <sheetProtection/>
  <mergeCells count="1">
    <mergeCell ref="E4:I4"/>
  </mergeCells>
  <printOptions/>
  <pageMargins left="0.7" right="0.7" top="0.75" bottom="0.75" header="0.3" footer="0.3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T41"/>
  <sheetViews>
    <sheetView showGridLines="0" zoomScalePageLayoutView="0" workbookViewId="0" topLeftCell="C7">
      <selection activeCell="R45" sqref="R45"/>
    </sheetView>
  </sheetViews>
  <sheetFormatPr defaultColWidth="9.140625" defaultRowHeight="15"/>
  <cols>
    <col min="5" max="6" width="6.7109375" style="0" customWidth="1"/>
    <col min="7" max="7" width="6.57421875" style="0" customWidth="1"/>
    <col min="8" max="8" width="7.421875" style="0" customWidth="1"/>
    <col min="9" max="9" width="8.57421875" style="0" customWidth="1"/>
    <col min="10" max="10" width="9.421875" style="0" customWidth="1"/>
    <col min="11" max="12" width="6.57421875" style="0" customWidth="1"/>
    <col min="13" max="13" width="6.7109375" style="0" customWidth="1"/>
    <col min="14" max="14" width="7.421875" style="0" customWidth="1"/>
    <col min="15" max="15" width="7.8515625" style="0" customWidth="1"/>
    <col min="16" max="16" width="7.7109375" style="0" customWidth="1"/>
    <col min="17" max="17" width="7.7109375" style="0" bestFit="1" customWidth="1"/>
    <col min="18" max="18" width="9.421875" style="0" customWidth="1"/>
    <col min="19" max="19" width="10.57421875" style="0" bestFit="1" customWidth="1"/>
    <col min="20" max="20" width="25.57421875" style="0" customWidth="1"/>
  </cols>
  <sheetData>
    <row r="8" spans="5:20" ht="1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5:9" ht="15.75" thickBot="1">
      <c r="E9" s="13"/>
      <c r="F9" s="13"/>
      <c r="G9" s="13"/>
      <c r="H9" s="13"/>
      <c r="I9" s="13"/>
    </row>
    <row r="10" spans="5:20" ht="30.75" customHeight="1" thickBot="1">
      <c r="E10" s="113" t="s">
        <v>31</v>
      </c>
      <c r="F10" s="114"/>
      <c r="G10" s="115"/>
      <c r="H10" s="113" t="s">
        <v>32</v>
      </c>
      <c r="I10" s="114"/>
      <c r="J10" s="115"/>
      <c r="K10" s="113" t="s">
        <v>37</v>
      </c>
      <c r="L10" s="114"/>
      <c r="M10" s="115"/>
      <c r="N10" s="113" t="s">
        <v>38</v>
      </c>
      <c r="O10" s="114"/>
      <c r="P10" s="115"/>
      <c r="Q10" s="113" t="s">
        <v>26</v>
      </c>
      <c r="R10" s="114"/>
      <c r="S10" s="115"/>
      <c r="T10" s="8"/>
    </row>
    <row r="11" spans="5:20" ht="15.75">
      <c r="E11" s="15" t="s">
        <v>43</v>
      </c>
      <c r="F11" s="15" t="s">
        <v>42</v>
      </c>
      <c r="G11" s="16" t="s">
        <v>41</v>
      </c>
      <c r="H11" s="15" t="s">
        <v>43</v>
      </c>
      <c r="I11" s="15" t="s">
        <v>42</v>
      </c>
      <c r="J11" s="16" t="s">
        <v>41</v>
      </c>
      <c r="K11" s="15" t="s">
        <v>43</v>
      </c>
      <c r="L11" s="15" t="s">
        <v>42</v>
      </c>
      <c r="M11" s="16" t="s">
        <v>41</v>
      </c>
      <c r="N11" s="15" t="s">
        <v>43</v>
      </c>
      <c r="O11" s="15" t="s">
        <v>42</v>
      </c>
      <c r="P11" s="16" t="s">
        <v>41</v>
      </c>
      <c r="Q11" s="15" t="s">
        <v>43</v>
      </c>
      <c r="R11" s="15" t="s">
        <v>42</v>
      </c>
      <c r="S11" s="16" t="s">
        <v>41</v>
      </c>
      <c r="T11" s="9" t="s">
        <v>33</v>
      </c>
    </row>
    <row r="12" spans="5:20" ht="31.5">
      <c r="E12" s="21">
        <v>0.15436318570332277</v>
      </c>
      <c r="F12" s="17">
        <v>0.03</v>
      </c>
      <c r="G12" s="22">
        <v>0.08</v>
      </c>
      <c r="H12" s="21">
        <v>0.07451772322391959</v>
      </c>
      <c r="I12" s="17">
        <v>0.08</v>
      </c>
      <c r="J12" s="22">
        <v>0.11</v>
      </c>
      <c r="K12" s="21">
        <v>0.24550634957916143</v>
      </c>
      <c r="L12" s="17">
        <v>0.2</v>
      </c>
      <c r="M12" s="22">
        <v>0.22</v>
      </c>
      <c r="N12" s="21">
        <v>0.24733310596326863</v>
      </c>
      <c r="O12" s="17">
        <v>0.25</v>
      </c>
      <c r="P12" s="33">
        <v>0.31</v>
      </c>
      <c r="Q12" s="21">
        <v>0.23035865651242646</v>
      </c>
      <c r="R12" s="17">
        <v>0.2</v>
      </c>
      <c r="S12" s="22">
        <v>0.22</v>
      </c>
      <c r="T12" s="10" t="s">
        <v>36</v>
      </c>
    </row>
    <row r="13" spans="5:20" ht="21">
      <c r="E13" s="21">
        <v>0.48602351612874767</v>
      </c>
      <c r="F13" s="17">
        <v>0.18</v>
      </c>
      <c r="G13" s="22">
        <v>0.14</v>
      </c>
      <c r="H13" s="21">
        <v>0.09669311560037733</v>
      </c>
      <c r="I13" s="17">
        <v>0.1</v>
      </c>
      <c r="J13" s="22">
        <v>0.14</v>
      </c>
      <c r="K13" s="21">
        <v>0.27563819107392457</v>
      </c>
      <c r="L13" s="17">
        <v>0.22</v>
      </c>
      <c r="M13" s="22">
        <v>0.26</v>
      </c>
      <c r="N13" s="21">
        <v>0.2834789765952811</v>
      </c>
      <c r="O13" s="17">
        <v>0.29</v>
      </c>
      <c r="P13" s="22">
        <v>0.34</v>
      </c>
      <c r="Q13" s="21">
        <v>0.40981078621107414</v>
      </c>
      <c r="R13" s="17">
        <v>0.37</v>
      </c>
      <c r="S13" s="22">
        <v>0.4</v>
      </c>
      <c r="T13" s="10" t="s">
        <v>34</v>
      </c>
    </row>
    <row r="14" spans="5:20" ht="15">
      <c r="E14" s="31">
        <v>5.51</v>
      </c>
      <c r="F14" s="18">
        <v>2</v>
      </c>
      <c r="G14" s="24">
        <v>0.97</v>
      </c>
      <c r="H14" s="28">
        <v>106.52405937245265</v>
      </c>
      <c r="I14" s="19">
        <v>104</v>
      </c>
      <c r="J14" s="24">
        <v>154</v>
      </c>
      <c r="K14" s="28">
        <v>203.09522124999998</v>
      </c>
      <c r="L14" s="19">
        <v>151</v>
      </c>
      <c r="M14" s="24">
        <v>184</v>
      </c>
      <c r="N14" s="28">
        <v>359.4280970467356</v>
      </c>
      <c r="O14" s="19">
        <v>355</v>
      </c>
      <c r="P14" s="24">
        <v>472</v>
      </c>
      <c r="Q14" s="23">
        <v>5597.79818090766</v>
      </c>
      <c r="R14" s="20">
        <v>5192</v>
      </c>
      <c r="S14" s="24">
        <v>6438</v>
      </c>
      <c r="T14" s="10" t="s">
        <v>35</v>
      </c>
    </row>
    <row r="15" spans="5:20" ht="30" customHeight="1" thickBot="1">
      <c r="E15" s="29">
        <v>1133.69</v>
      </c>
      <c r="F15" s="30">
        <v>1059</v>
      </c>
      <c r="G15" s="27">
        <v>698</v>
      </c>
      <c r="H15" s="29">
        <v>110167.16</v>
      </c>
      <c r="I15" s="30">
        <v>105439</v>
      </c>
      <c r="J15" s="27">
        <v>112111</v>
      </c>
      <c r="K15" s="29">
        <v>71485.84</v>
      </c>
      <c r="L15" s="30">
        <v>67679</v>
      </c>
      <c r="M15" s="27">
        <v>71637</v>
      </c>
      <c r="N15" s="29">
        <v>126791.8</v>
      </c>
      <c r="O15" s="30">
        <v>124020</v>
      </c>
      <c r="P15" s="27">
        <v>138749</v>
      </c>
      <c r="Q15" s="25">
        <v>1365947.01</v>
      </c>
      <c r="R15" s="26">
        <v>1413477</v>
      </c>
      <c r="S15" s="27">
        <v>1601065</v>
      </c>
      <c r="T15" s="10" t="s">
        <v>40</v>
      </c>
    </row>
    <row r="16" spans="5:20" ht="15"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5:20" ht="15" hidden="1" thickBot="1">
      <c r="E17" s="13"/>
      <c r="F17" s="13"/>
      <c r="G17" s="13"/>
      <c r="H17" s="13"/>
      <c r="I17" s="13"/>
      <c r="J17" s="13"/>
      <c r="K17" s="13"/>
      <c r="L17" s="13"/>
      <c r="T17" s="13"/>
    </row>
    <row r="18" spans="5:20" ht="15" customHeight="1" hidden="1" thickBot="1">
      <c r="E18" s="110" t="s">
        <v>31</v>
      </c>
      <c r="F18" s="111"/>
      <c r="G18" s="112"/>
      <c r="H18" s="110" t="s">
        <v>32</v>
      </c>
      <c r="I18" s="111"/>
      <c r="J18" s="112"/>
      <c r="K18" s="110" t="s">
        <v>37</v>
      </c>
      <c r="L18" s="111"/>
      <c r="M18" s="112"/>
      <c r="N18" s="110" t="s">
        <v>38</v>
      </c>
      <c r="O18" s="111"/>
      <c r="P18" s="112"/>
      <c r="Q18" s="110" t="s">
        <v>26</v>
      </c>
      <c r="R18" s="111"/>
      <c r="S18" s="112"/>
      <c r="T18" s="34"/>
    </row>
    <row r="19" spans="5:20" ht="16.5" hidden="1" thickBot="1">
      <c r="E19" s="59" t="s">
        <v>45</v>
      </c>
      <c r="F19" s="60" t="s">
        <v>46</v>
      </c>
      <c r="G19" s="61" t="s">
        <v>47</v>
      </c>
      <c r="H19" s="62" t="s">
        <v>45</v>
      </c>
      <c r="I19" s="60" t="s">
        <v>46</v>
      </c>
      <c r="J19" s="61" t="s">
        <v>47</v>
      </c>
      <c r="K19" s="59" t="s">
        <v>45</v>
      </c>
      <c r="L19" s="60" t="s">
        <v>46</v>
      </c>
      <c r="M19" s="61" t="s">
        <v>47</v>
      </c>
      <c r="N19" s="62" t="s">
        <v>45</v>
      </c>
      <c r="O19" s="60" t="s">
        <v>46</v>
      </c>
      <c r="P19" s="61" t="s">
        <v>47</v>
      </c>
      <c r="Q19" s="59" t="s">
        <v>45</v>
      </c>
      <c r="R19" s="60" t="s">
        <v>46</v>
      </c>
      <c r="S19" s="61" t="s">
        <v>47</v>
      </c>
      <c r="T19" s="35" t="s">
        <v>33</v>
      </c>
    </row>
    <row r="20" spans="5:20" ht="32.25" hidden="1">
      <c r="E20" s="56">
        <v>0.02</v>
      </c>
      <c r="F20" s="58">
        <v>0.0358166189111748</v>
      </c>
      <c r="G20" s="63">
        <v>0.0456910445273175</v>
      </c>
      <c r="H20" s="56">
        <v>0.03</v>
      </c>
      <c r="I20" s="58">
        <v>0.0476220524938019</v>
      </c>
      <c r="J20" s="64">
        <v>0.0379200495085892</v>
      </c>
      <c r="K20" s="56">
        <v>0.08</v>
      </c>
      <c r="L20" s="58">
        <v>0.10945584048784202</v>
      </c>
      <c r="M20" s="63">
        <v>0.124642690835538</v>
      </c>
      <c r="N20" s="56">
        <v>0.1</v>
      </c>
      <c r="O20" s="58">
        <v>0.13900383992961501</v>
      </c>
      <c r="P20" s="67">
        <v>0.221105129638461</v>
      </c>
      <c r="Q20" s="56">
        <v>0.09</v>
      </c>
      <c r="R20" s="58">
        <v>0.10071636029139899</v>
      </c>
      <c r="S20" s="63">
        <v>0.16735072089838</v>
      </c>
      <c r="T20" s="36" t="s">
        <v>36</v>
      </c>
    </row>
    <row r="21" spans="5:20" ht="21.75" hidden="1">
      <c r="E21" s="21">
        <v>0.11</v>
      </c>
      <c r="F21" s="17">
        <v>0.07736389684813749</v>
      </c>
      <c r="G21" s="66">
        <v>0.0612928646098162</v>
      </c>
      <c r="H21" s="21">
        <v>0.04</v>
      </c>
      <c r="I21" s="17">
        <v>0.0670492273472953</v>
      </c>
      <c r="J21" s="65">
        <v>0.0423622462545558</v>
      </c>
      <c r="K21" s="21">
        <v>0.09</v>
      </c>
      <c r="L21" s="17">
        <v>0.12841252488277802</v>
      </c>
      <c r="M21" s="66">
        <v>0.136256932115284</v>
      </c>
      <c r="N21" s="21">
        <v>0.1419</v>
      </c>
      <c r="O21" s="17">
        <v>0.17849241282022998</v>
      </c>
      <c r="P21" s="66">
        <v>0.230782628482161</v>
      </c>
      <c r="Q21" s="21">
        <v>0.2104</v>
      </c>
      <c r="R21" s="17">
        <v>0.185742140006776</v>
      </c>
      <c r="S21" s="66">
        <v>0.257696623012697</v>
      </c>
      <c r="T21" s="36" t="s">
        <v>34</v>
      </c>
    </row>
    <row r="22" spans="5:20" ht="14.25" hidden="1">
      <c r="E22" s="37">
        <v>1.21</v>
      </c>
      <c r="F22" s="20">
        <v>0.54</v>
      </c>
      <c r="G22" s="38">
        <v>0.55</v>
      </c>
      <c r="H22" s="28">
        <v>43.91057919667904</v>
      </c>
      <c r="I22" s="20">
        <v>75.16955927132628</v>
      </c>
      <c r="J22" s="44">
        <v>64.27485230476378</v>
      </c>
      <c r="K22" s="28">
        <v>62.599999999999994</v>
      </c>
      <c r="L22" s="20">
        <v>91.9908804502755</v>
      </c>
      <c r="M22" s="39">
        <v>97.14</v>
      </c>
      <c r="N22" s="28">
        <v>179.96732955673565</v>
      </c>
      <c r="O22" s="20">
        <v>247.6564378639411</v>
      </c>
      <c r="P22" s="39">
        <v>385.85</v>
      </c>
      <c r="Q22" s="23">
        <v>2873.915217987333</v>
      </c>
      <c r="R22" s="20">
        <v>2973.852393899484</v>
      </c>
      <c r="S22" s="41">
        <v>4322.02366849486</v>
      </c>
      <c r="T22" s="36" t="s">
        <v>35</v>
      </c>
    </row>
    <row r="23" spans="5:20" ht="15" hidden="1" thickBot="1">
      <c r="E23" s="25">
        <v>1060</v>
      </c>
      <c r="F23" s="26">
        <v>698</v>
      </c>
      <c r="G23" s="42">
        <v>897.33120405</v>
      </c>
      <c r="H23" s="25">
        <v>105493</v>
      </c>
      <c r="I23" s="26">
        <v>112111</v>
      </c>
      <c r="J23" s="43">
        <v>151726.7330880772</v>
      </c>
      <c r="K23" s="25">
        <v>67927</v>
      </c>
      <c r="L23" s="26">
        <v>71637</v>
      </c>
      <c r="M23" s="57">
        <v>71291.7856669574</v>
      </c>
      <c r="N23" s="25">
        <v>124310</v>
      </c>
      <c r="O23" s="26">
        <v>138749</v>
      </c>
      <c r="P23" s="40">
        <v>167191.9600438323</v>
      </c>
      <c r="Q23" s="25">
        <v>1415944</v>
      </c>
      <c r="R23" s="26">
        <v>1601065</v>
      </c>
      <c r="S23" s="40">
        <v>1677175.128632519</v>
      </c>
      <c r="T23" s="36" t="s">
        <v>44</v>
      </c>
    </row>
    <row r="24" ht="14.25" hidden="1"/>
    <row r="25" ht="14.25" hidden="1"/>
    <row r="26" ht="15" hidden="1" thickBot="1"/>
    <row r="27" spans="5:20" ht="15" hidden="1" thickBot="1">
      <c r="E27" s="110" t="s">
        <v>31</v>
      </c>
      <c r="F27" s="111"/>
      <c r="G27" s="112"/>
      <c r="H27" s="110" t="s">
        <v>32</v>
      </c>
      <c r="I27" s="111"/>
      <c r="J27" s="112"/>
      <c r="K27" s="110" t="s">
        <v>37</v>
      </c>
      <c r="L27" s="111"/>
      <c r="M27" s="112"/>
      <c r="N27" s="110" t="s">
        <v>38</v>
      </c>
      <c r="O27" s="111"/>
      <c r="P27" s="112"/>
      <c r="Q27" s="110" t="s">
        <v>26</v>
      </c>
      <c r="R27" s="111"/>
      <c r="S27" s="112"/>
      <c r="T27" s="34"/>
    </row>
    <row r="28" spans="5:20" ht="15.75" hidden="1">
      <c r="E28" s="15" t="s">
        <v>48</v>
      </c>
      <c r="F28" s="15" t="s">
        <v>49</v>
      </c>
      <c r="G28" s="15" t="s">
        <v>50</v>
      </c>
      <c r="H28" s="15" t="s">
        <v>48</v>
      </c>
      <c r="I28" s="15" t="s">
        <v>49</v>
      </c>
      <c r="J28" s="15" t="s">
        <v>50</v>
      </c>
      <c r="K28" s="15" t="s">
        <v>48</v>
      </c>
      <c r="L28" s="15" t="s">
        <v>49</v>
      </c>
      <c r="M28" s="15" t="s">
        <v>50</v>
      </c>
      <c r="N28" s="15" t="s">
        <v>48</v>
      </c>
      <c r="O28" s="15" t="s">
        <v>49</v>
      </c>
      <c r="P28" s="15" t="s">
        <v>50</v>
      </c>
      <c r="Q28" s="15" t="s">
        <v>48</v>
      </c>
      <c r="R28" s="15" t="s">
        <v>49</v>
      </c>
      <c r="S28" s="15" t="s">
        <v>50</v>
      </c>
      <c r="T28" s="35" t="s">
        <v>33</v>
      </c>
    </row>
    <row r="29" spans="5:20" ht="32.25" hidden="1">
      <c r="E29" s="17">
        <v>0.02</v>
      </c>
      <c r="F29" s="22">
        <v>0.06</v>
      </c>
      <c r="G29" s="22">
        <v>0.08</v>
      </c>
      <c r="H29" s="17">
        <v>0.06</v>
      </c>
      <c r="I29" s="22">
        <v>0.07</v>
      </c>
      <c r="J29" s="22">
        <v>0.1</v>
      </c>
      <c r="K29" s="17">
        <v>0.08</v>
      </c>
      <c r="L29" s="22">
        <v>0.16</v>
      </c>
      <c r="M29" s="22">
        <v>0.18</v>
      </c>
      <c r="N29" s="17">
        <v>0.1</v>
      </c>
      <c r="O29" s="22">
        <v>0.22</v>
      </c>
      <c r="P29" s="33">
        <v>0.32</v>
      </c>
      <c r="Q29" s="17">
        <v>0.14</v>
      </c>
      <c r="R29" s="22">
        <v>0.16</v>
      </c>
      <c r="S29" s="73">
        <v>0.24</v>
      </c>
      <c r="T29" s="36" t="s">
        <v>36</v>
      </c>
    </row>
    <row r="30" spans="5:20" ht="21.75" hidden="1">
      <c r="E30" s="17">
        <v>0.17</v>
      </c>
      <c r="F30" s="22">
        <v>0.11</v>
      </c>
      <c r="G30" s="22">
        <v>0.13</v>
      </c>
      <c r="H30" s="17">
        <v>0.07</v>
      </c>
      <c r="I30" s="22">
        <v>0.1</v>
      </c>
      <c r="J30" s="22">
        <v>0.11</v>
      </c>
      <c r="K30" s="17">
        <v>0.09</v>
      </c>
      <c r="L30" s="22">
        <v>0.19</v>
      </c>
      <c r="M30" s="22">
        <v>0.2</v>
      </c>
      <c r="N30" s="17">
        <v>0.12</v>
      </c>
      <c r="O30" s="22">
        <v>0.26</v>
      </c>
      <c r="P30" s="22">
        <v>0.33</v>
      </c>
      <c r="Q30" s="17">
        <v>0.25</v>
      </c>
      <c r="R30" s="22">
        <v>0.29</v>
      </c>
      <c r="S30" s="22">
        <v>0.39</v>
      </c>
      <c r="T30" s="36" t="s">
        <v>34</v>
      </c>
    </row>
    <row r="31" spans="5:20" ht="14.25" hidden="1">
      <c r="E31" s="18">
        <v>2</v>
      </c>
      <c r="F31" s="68">
        <v>0.77</v>
      </c>
      <c r="G31" s="68">
        <v>1.1400000000000001</v>
      </c>
      <c r="H31" s="19">
        <v>76</v>
      </c>
      <c r="I31" s="68">
        <v>110</v>
      </c>
      <c r="J31" s="68">
        <v>173.286431002277</v>
      </c>
      <c r="K31" s="19">
        <v>63</v>
      </c>
      <c r="L31" s="68">
        <v>135</v>
      </c>
      <c r="M31" s="68">
        <v>140.28753183996406</v>
      </c>
      <c r="N31" s="19">
        <v>144</v>
      </c>
      <c r="O31" s="68">
        <v>362</v>
      </c>
      <c r="P31" s="68">
        <v>550.144761372181</v>
      </c>
      <c r="Q31" s="20">
        <v>3498</v>
      </c>
      <c r="R31" s="68">
        <v>4675</v>
      </c>
      <c r="S31" s="68">
        <v>6540.993255614861</v>
      </c>
      <c r="T31" s="36" t="s">
        <v>35</v>
      </c>
    </row>
    <row r="32" spans="5:20" ht="15" hidden="1" thickBot="1">
      <c r="E32" s="26">
        <v>1059</v>
      </c>
      <c r="F32" s="69">
        <v>698</v>
      </c>
      <c r="G32" s="69">
        <v>897.33120405</v>
      </c>
      <c r="H32" s="26">
        <v>105439</v>
      </c>
      <c r="I32" s="69">
        <v>112111</v>
      </c>
      <c r="J32" s="69">
        <v>151726.7330880772</v>
      </c>
      <c r="K32" s="26">
        <v>67679</v>
      </c>
      <c r="L32" s="69">
        <v>71637</v>
      </c>
      <c r="M32" s="69">
        <v>71291.7856669574</v>
      </c>
      <c r="N32" s="26">
        <v>124020</v>
      </c>
      <c r="O32" s="69">
        <v>138749</v>
      </c>
      <c r="P32" s="40">
        <v>167191.9600438323</v>
      </c>
      <c r="Q32" s="26">
        <v>1413477</v>
      </c>
      <c r="R32" s="69">
        <v>1601065</v>
      </c>
      <c r="S32" s="40">
        <v>1677175.128632519</v>
      </c>
      <c r="T32" s="36" t="s">
        <v>40</v>
      </c>
    </row>
    <row r="35" ht="15" thickBot="1"/>
    <row r="36" spans="5:20" ht="22.5" customHeight="1" thickBot="1">
      <c r="E36" s="107" t="s">
        <v>31</v>
      </c>
      <c r="F36" s="108"/>
      <c r="G36" s="109"/>
      <c r="H36" s="107" t="s">
        <v>32</v>
      </c>
      <c r="I36" s="108"/>
      <c r="J36" s="109"/>
      <c r="K36" s="107" t="s">
        <v>37</v>
      </c>
      <c r="L36" s="108"/>
      <c r="M36" s="109"/>
      <c r="N36" s="107" t="s">
        <v>38</v>
      </c>
      <c r="O36" s="108"/>
      <c r="P36" s="109"/>
      <c r="Q36" s="107" t="s">
        <v>26</v>
      </c>
      <c r="R36" s="108"/>
      <c r="S36" s="109"/>
      <c r="T36" s="89"/>
    </row>
    <row r="37" spans="5:20" ht="16.5" thickBot="1">
      <c r="E37" s="91" t="s">
        <v>42</v>
      </c>
      <c r="F37" s="92" t="s">
        <v>41</v>
      </c>
      <c r="G37" s="99" t="s">
        <v>57</v>
      </c>
      <c r="H37" s="98" t="s">
        <v>42</v>
      </c>
      <c r="I37" s="92" t="s">
        <v>41</v>
      </c>
      <c r="J37" s="100" t="s">
        <v>57</v>
      </c>
      <c r="K37" s="91" t="s">
        <v>42</v>
      </c>
      <c r="L37" s="92" t="s">
        <v>41</v>
      </c>
      <c r="M37" s="97" t="s">
        <v>57</v>
      </c>
      <c r="N37" s="91" t="s">
        <v>42</v>
      </c>
      <c r="O37" s="92" t="s">
        <v>41</v>
      </c>
      <c r="P37" s="97" t="s">
        <v>57</v>
      </c>
      <c r="Q37" s="98" t="s">
        <v>42</v>
      </c>
      <c r="R37" s="92" t="s">
        <v>41</v>
      </c>
      <c r="S37" s="97" t="s">
        <v>57</v>
      </c>
      <c r="T37" s="104" t="s">
        <v>33</v>
      </c>
    </row>
    <row r="38" spans="5:20" ht="32.25">
      <c r="E38" s="56">
        <v>0.03</v>
      </c>
      <c r="F38" s="58">
        <v>0.08</v>
      </c>
      <c r="G38" s="58">
        <v>0.08</v>
      </c>
      <c r="H38" s="56">
        <v>0.08</v>
      </c>
      <c r="I38" s="58">
        <v>0.11</v>
      </c>
      <c r="J38" s="58">
        <v>0.11</v>
      </c>
      <c r="K38" s="56">
        <v>0.2</v>
      </c>
      <c r="L38" s="58">
        <v>0.22</v>
      </c>
      <c r="M38" s="58">
        <v>0.22</v>
      </c>
      <c r="N38" s="93">
        <v>0.25</v>
      </c>
      <c r="O38" s="90">
        <v>0.31</v>
      </c>
      <c r="P38" s="90">
        <v>0.34</v>
      </c>
      <c r="Q38" s="56">
        <v>0.2</v>
      </c>
      <c r="R38" s="58">
        <v>0.22</v>
      </c>
      <c r="S38" s="90">
        <v>0.27</v>
      </c>
      <c r="T38" s="101" t="s">
        <v>36</v>
      </c>
    </row>
    <row r="39" spans="5:20" ht="32.25">
      <c r="E39" s="21">
        <v>0.18</v>
      </c>
      <c r="F39" s="17">
        <v>0.14</v>
      </c>
      <c r="G39" s="17">
        <v>0.11</v>
      </c>
      <c r="H39" s="21">
        <v>0.1</v>
      </c>
      <c r="I39" s="17">
        <v>0.14</v>
      </c>
      <c r="J39" s="17">
        <v>0.12</v>
      </c>
      <c r="K39" s="21">
        <v>0.22</v>
      </c>
      <c r="L39" s="17">
        <v>0.26</v>
      </c>
      <c r="M39" s="17">
        <v>0.25</v>
      </c>
      <c r="N39" s="94">
        <v>0.29</v>
      </c>
      <c r="O39" s="17">
        <v>0.34</v>
      </c>
      <c r="P39" s="17">
        <v>0.39</v>
      </c>
      <c r="Q39" s="21">
        <v>0.37</v>
      </c>
      <c r="R39" s="17">
        <v>0.4</v>
      </c>
      <c r="S39" s="17">
        <v>0.47</v>
      </c>
      <c r="T39" s="102" t="s">
        <v>59</v>
      </c>
    </row>
    <row r="40" spans="5:20" ht="14.25">
      <c r="E40" s="37">
        <v>2</v>
      </c>
      <c r="F40" s="105">
        <v>0.97</v>
      </c>
      <c r="G40" s="105">
        <v>1.54</v>
      </c>
      <c r="H40" s="28">
        <v>104</v>
      </c>
      <c r="I40" s="20">
        <v>154</v>
      </c>
      <c r="J40" s="20">
        <v>191</v>
      </c>
      <c r="K40" s="28">
        <v>151</v>
      </c>
      <c r="L40" s="20">
        <v>184</v>
      </c>
      <c r="M40" s="20">
        <v>184</v>
      </c>
      <c r="N40" s="95">
        <v>355</v>
      </c>
      <c r="O40" s="20">
        <v>472</v>
      </c>
      <c r="P40" s="20">
        <v>732</v>
      </c>
      <c r="Q40" s="23">
        <v>5192</v>
      </c>
      <c r="R40" s="20">
        <v>6438</v>
      </c>
      <c r="S40" s="20">
        <v>8583</v>
      </c>
      <c r="T40" s="102" t="s">
        <v>35</v>
      </c>
    </row>
    <row r="41" spans="5:20" ht="33" thickBot="1">
      <c r="E41" s="25">
        <v>1059</v>
      </c>
      <c r="F41" s="26">
        <v>698</v>
      </c>
      <c r="G41" s="26">
        <v>1419</v>
      </c>
      <c r="H41" s="25">
        <v>105439</v>
      </c>
      <c r="I41" s="26">
        <v>112111</v>
      </c>
      <c r="J41" s="26">
        <v>156819</v>
      </c>
      <c r="K41" s="25">
        <v>67679</v>
      </c>
      <c r="L41" s="26">
        <v>71637</v>
      </c>
      <c r="M41" s="26">
        <v>73708</v>
      </c>
      <c r="N41" s="96">
        <v>124020</v>
      </c>
      <c r="O41" s="26">
        <v>138749</v>
      </c>
      <c r="P41" s="26">
        <v>189658</v>
      </c>
      <c r="Q41" s="25">
        <v>1413477</v>
      </c>
      <c r="R41" s="26">
        <v>1601065</v>
      </c>
      <c r="S41" s="26">
        <v>1809706</v>
      </c>
      <c r="T41" s="103" t="s">
        <v>58</v>
      </c>
    </row>
  </sheetData>
  <sheetProtection/>
  <mergeCells count="20">
    <mergeCell ref="E18:G18"/>
    <mergeCell ref="H18:J18"/>
    <mergeCell ref="K18:M18"/>
    <mergeCell ref="N18:P18"/>
    <mergeCell ref="Q18:S18"/>
    <mergeCell ref="E10:G10"/>
    <mergeCell ref="H10:J10"/>
    <mergeCell ref="K10:M10"/>
    <mergeCell ref="N10:P10"/>
    <mergeCell ref="Q10:S10"/>
    <mergeCell ref="H36:J36"/>
    <mergeCell ref="K36:M36"/>
    <mergeCell ref="N36:P36"/>
    <mergeCell ref="Q36:S36"/>
    <mergeCell ref="E36:G36"/>
    <mergeCell ref="E27:G27"/>
    <mergeCell ref="H27:J27"/>
    <mergeCell ref="K27:M27"/>
    <mergeCell ref="N27:P27"/>
    <mergeCell ref="Q27:S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2022-02-15T11:08:20Z</dcterms:modified>
  <cp:category/>
  <cp:version/>
  <cp:contentType/>
  <cp:contentStatus/>
</cp:coreProperties>
</file>