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U:\hanoch\ועדות\ועדת השקעות\"/>
    </mc:Choice>
  </mc:AlternateContent>
  <xr:revisionPtr revIDLastSave="0" documentId="13_ncr:1_{C4DE7CA9-042E-4CE9-851D-4A00986B79BC}" xr6:coauthVersionLast="47" xr6:coauthVersionMax="47" xr10:uidLastSave="{00000000-0000-0000-0000-000000000000}"/>
  <bookViews>
    <workbookView xWindow="-120" yWindow="-120" windowWidth="29040" windowHeight="15840" activeTab="2"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קופת גמל להשקעה כללי" sheetId="9" r:id="rId7"/>
    <sheet name="קופת גמל להשקעה מניות" sheetId="10" r:id="rId8"/>
    <sheet name="היבטים של השקעות אחראיות" sheetId="7"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3" i="9" l="1"/>
  <c r="G22" i="3" l="1"/>
  <c r="I16" i="3"/>
  <c r="I8" i="8" l="1"/>
  <c r="I10" i="9" l="1"/>
  <c r="K19" i="9"/>
  <c r="K8" i="9"/>
  <c r="K25" i="9"/>
  <c r="I25" i="9"/>
  <c r="K21" i="9"/>
  <c r="I21" i="9"/>
  <c r="I19" i="9"/>
  <c r="K10" i="9"/>
  <c r="I8" i="9"/>
  <c r="K6" i="9"/>
  <c r="I6" i="9"/>
  <c r="G22" i="4"/>
  <c r="G22" i="5"/>
  <c r="K20" i="5"/>
  <c r="I20" i="5"/>
  <c r="I18" i="5"/>
  <c r="I16" i="8" l="1"/>
  <c r="K24" i="3" l="1"/>
  <c r="I24" i="3"/>
  <c r="K20" i="3"/>
  <c r="I20" i="3"/>
  <c r="K18" i="3"/>
  <c r="I18" i="3"/>
  <c r="K10" i="3"/>
  <c r="I10" i="3"/>
  <c r="K8" i="3"/>
  <c r="I8" i="3"/>
  <c r="K6" i="3"/>
  <c r="I6" i="3"/>
  <c r="K18" i="2"/>
  <c r="I18" i="2"/>
  <c r="K24" i="2"/>
  <c r="I24" i="2"/>
  <c r="G22" i="2"/>
  <c r="K20" i="2"/>
  <c r="I20" i="2"/>
  <c r="K16" i="2"/>
  <c r="I16" i="2"/>
  <c r="K10" i="2"/>
  <c r="I10" i="2"/>
  <c r="K8" i="2"/>
  <c r="I8" i="2"/>
  <c r="K6" i="2"/>
  <c r="I6" i="2"/>
  <c r="K20" i="4" l="1"/>
  <c r="I20" i="4"/>
  <c r="I18" i="4"/>
  <c r="K24" i="4"/>
  <c r="I24" i="4"/>
  <c r="K10" i="4"/>
  <c r="I10" i="4"/>
  <c r="K8" i="4"/>
  <c r="I8" i="4"/>
  <c r="K6" i="4"/>
  <c r="I6" i="4"/>
  <c r="I21" i="8"/>
  <c r="K21" i="8"/>
  <c r="K19" i="8"/>
  <c r="I19" i="8"/>
  <c r="I6" i="8"/>
  <c r="K6" i="8"/>
  <c r="K8" i="8"/>
  <c r="I10" i="8"/>
  <c r="K10" i="8"/>
  <c r="K16" i="8"/>
  <c r="G23" i="8"/>
  <c r="I25" i="8"/>
  <c r="K25" i="8"/>
  <c r="K16" i="5" l="1"/>
  <c r="K24" i="5" l="1"/>
  <c r="I24" i="5"/>
  <c r="I16" i="5"/>
  <c r="K10" i="5"/>
  <c r="I10" i="5"/>
  <c r="K8" i="5"/>
  <c r="I8" i="5"/>
  <c r="K6" i="5"/>
  <c r="I6" i="5"/>
</calcChain>
</file>

<file path=xl/sharedStrings.xml><?xml version="1.0" encoding="utf-8"?>
<sst xmlns="http://schemas.openxmlformats.org/spreadsheetml/2006/main" count="359" uniqueCount="81">
  <si>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</si>
  <si>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</si>
  <si>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</si>
  <si>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</si>
  <si>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</si>
  <si>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</si>
  <si>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</si>
  <si>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</si>
  <si>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</si>
  <si>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</si>
  <si>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</si>
  <si>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</si>
  <si>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</si>
  <si>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</si>
  <si>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</si>
  <si>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</si>
  <si>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</si>
  <si>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</si>
  <si>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</si>
  <si>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</si>
  <si>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</si>
  <si>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</si>
  <si>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</si>
  <si>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</si>
  <si>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</si>
  <si>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</si>
  <si>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</si>
  <si>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</si>
  <si>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</si>
  <si>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</si>
  <si>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</si>
  <si>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</si>
  <si>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</si>
  <si>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</si>
  <si>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</si>
  <si>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</si>
  <si>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</si>
  <si>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</si>
  <si>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מדד ת"א 125 -  20%</t>
  </si>
  <si>
    <t>80% -  MSCI AC</t>
  </si>
  <si>
    <t>30% - iBoxx USD Liquid High Yield</t>
  </si>
  <si>
    <t>מדד תל בונד 60 - 70%</t>
  </si>
  <si>
    <t xml:space="preserve"> Burgiss Private Equity</t>
  </si>
  <si>
    <t>מדיניות ההשקעות לשנת 2022 -  עד גיל 50</t>
  </si>
  <si>
    <t>מדיניות 2021</t>
  </si>
  <si>
    <t>שיעור חשיפה צפוי לשנת 2022</t>
  </si>
  <si>
    <t>מדיניות ההשקעות לשנת 2022 -  גילאי 50-60</t>
  </si>
  <si>
    <t>מדיניות ההשקעות לשנת 2022 -  60 ומעלה</t>
  </si>
  <si>
    <t>מדיניות ההשקעות לשנת 2022 -  המסלול המנייתי</t>
  </si>
  <si>
    <t>מדיניות ההשקעות לשנת 2022 -  קופת הפיצויים</t>
  </si>
  <si>
    <t>מדיניות ההשקעות לשנת 2022 -  קרן ההשתלמות</t>
  </si>
  <si>
    <t>מדיניות ההשקעות לשנת 2022 -  קופת גמל להשקעה מסלול כללי</t>
  </si>
  <si>
    <t>מדיניות ההשקעות לשנת 2022 -  קופת גמל להשקעה מסלול מניות</t>
  </si>
  <si>
    <t>שיעור החשיפה 22.12.2021</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</si>
  <si>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</si>
  <si>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</si>
  <si>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</si>
  <si>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</si>
  <si>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</si>
  <si>
    <t>- 5%</t>
  </si>
  <si>
    <t>שינוי מדיניות</t>
  </si>
  <si>
    <t>אפיק</t>
  </si>
  <si>
    <t>מדיניות קודמת</t>
  </si>
  <si>
    <t>מדיניות חדשה</t>
  </si>
  <si>
    <t>ביום 30/10/2022 שונתה המדיניות לגבי החשיפה לאג''ח ממשלתי, מניות, נדל''ן ומט"ח:</t>
  </si>
  <si>
    <t>6% - 11% - 16%</t>
  </si>
  <si>
    <t>0% - 5% - 10%</t>
  </si>
  <si>
    <t>46% - 52% - 58%</t>
  </si>
  <si>
    <t>39% - 45% - 51%</t>
  </si>
  <si>
    <t>נדל''ן</t>
  </si>
  <si>
    <t>10% - 15% - 15%</t>
  </si>
  <si>
    <t>36% - 42% - 48%</t>
  </si>
  <si>
    <t>30% - 36% - 42%</t>
  </si>
  <si>
    <t>27% - 32% - 37%</t>
  </si>
  <si>
    <t>19% - 24% - 29%</t>
  </si>
  <si>
    <t>17% - 23% - 29%</t>
  </si>
  <si>
    <t>22% - 28% - 34%</t>
  </si>
  <si>
    <t>17% - 22% - 27%</t>
  </si>
  <si>
    <t>44% - 50% - 56%</t>
  </si>
  <si>
    <t>34% - 40% - 46%</t>
  </si>
  <si>
    <t>ביום 30/10/2022 שונתה המדיניות לגבי החשיפה לאג''ח ממשלתי, אג''ח חברות ונדל''ן: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</si>
</sst>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
      <b/>
      <u/>
      <sz val="1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22">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32">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5" fillId="0" borderId="0" xfId="0" applyFont="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164" fontId="2" fillId="3" borderId="2" xfId="0" applyNumberFormat="1" applyFont="1" applyFill="1" applyBorder="1" applyAlignment="1">
      <alignment horizontal="center"/>
    </xf>
    <xf numFmtId="0" fontId="1" fillId="0" borderId="0" xfId="2"/>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xf numFmtId="0" fontId="3" fillId="0" borderId="2" xfId="2" applyFont="1" applyBorder="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2" borderId="0" xfId="2" applyFont="1" applyFill="1" applyAlignment="1">
      <alignment horizontal="center"/>
    </xf>
    <xf numFmtId="0" fontId="4" fillId="0" borderId="0" xfId="2" applyFont="1"/>
    <xf numFmtId="9" fontId="6" fillId="0" borderId="0" xfId="2" applyNumberFormat="1" applyFont="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Alignment="1">
      <alignment horizontal="center" vertical="top" wrapText="1"/>
    </xf>
    <xf numFmtId="0" fontId="3" fillId="3" borderId="0" xfId="2" applyFont="1" applyFill="1" applyAlignment="1">
      <alignment horizontal="center" vertical="top" wrapText="1"/>
    </xf>
    <xf numFmtId="0" fontId="3" fillId="2" borderId="0" xfId="2" applyFont="1" applyFill="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0" xfId="0" applyNumberFormat="1" applyFont="1" applyFill="1" applyAlignment="1">
      <alignment horizontal="center"/>
    </xf>
    <xf numFmtId="49" fontId="8" fillId="4" borderId="4" xfId="0" applyNumberFormat="1" applyFont="1" applyFill="1" applyBorder="1"/>
    <xf numFmtId="49" fontId="8" fillId="4" borderId="3" xfId="0" applyNumberFormat="1" applyFont="1" applyFill="1" applyBorder="1"/>
    <xf numFmtId="49" fontId="8" fillId="4" borderId="5" xfId="0" applyNumberFormat="1" applyFont="1" applyFill="1" applyBorder="1"/>
    <xf numFmtId="0" fontId="8" fillId="4" borderId="6" xfId="0" applyFont="1" applyFill="1" applyBorder="1"/>
    <xf numFmtId="0" fontId="8" fillId="4" borderId="0" xfId="0" applyFont="1" applyFill="1"/>
    <xf numFmtId="0" fontId="8" fillId="4" borderId="7" xfId="0" applyFont="1" applyFill="1" applyBorder="1"/>
    <xf numFmtId="49" fontId="8" fillId="4" borderId="6" xfId="0" applyNumberFormat="1" applyFont="1" applyFill="1" applyBorder="1" applyAlignment="1">
      <alignment horizontal="right"/>
    </xf>
    <xf numFmtId="49" fontId="8" fillId="4" borderId="0" xfId="0" applyNumberFormat="1" applyFont="1" applyFill="1"/>
    <xf numFmtId="49" fontId="8" fillId="4" borderId="7" xfId="0" applyNumberFormat="1" applyFont="1" applyFill="1" applyBorder="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0" fillId="0" borderId="0" xfId="0" applyAlignment="1">
      <alignment readingOrder="1"/>
    </xf>
    <xf numFmtId="0" fontId="2" fillId="4" borderId="0" xfId="2" applyFont="1" applyFill="1"/>
    <xf numFmtId="0" fontId="1" fillId="4" borderId="0" xfId="2" applyFill="1"/>
    <xf numFmtId="0" fontId="7" fillId="4" borderId="0" xfId="2" applyFont="1" applyFill="1" applyAlignment="1">
      <alignment horizontal="center"/>
    </xf>
    <xf numFmtId="0" fontId="3" fillId="4" borderId="0" xfId="2" applyFont="1" applyFill="1" applyAlignment="1">
      <alignment horizontal="center" vertical="top" wrapText="1"/>
    </xf>
    <xf numFmtId="0" fontId="1" fillId="4" borderId="0" xfId="2" applyFill="1" applyAlignment="1">
      <alignment vertical="top" wrapText="1"/>
    </xf>
    <xf numFmtId="0" fontId="3" fillId="4" borderId="0" xfId="2" applyFont="1" applyFill="1"/>
    <xf numFmtId="9" fontId="2" fillId="4" borderId="0" xfId="2" applyNumberFormat="1" applyFont="1" applyFill="1" applyAlignment="1">
      <alignment horizontal="center"/>
    </xf>
    <xf numFmtId="9" fontId="6" fillId="4" borderId="0" xfId="2" applyNumberFormat="1" applyFont="1" applyFill="1" applyAlignment="1">
      <alignment horizontal="center"/>
    </xf>
    <xf numFmtId="49" fontId="2" fillId="4" borderId="0" xfId="2" applyNumberFormat="1" applyFont="1" applyFill="1" applyAlignment="1">
      <alignment horizontal="center"/>
    </xf>
    <xf numFmtId="9" fontId="2" fillId="4" borderId="0" xfId="2" applyNumberFormat="1" applyFont="1" applyFill="1" applyAlignment="1">
      <alignment horizontal="left"/>
    </xf>
    <xf numFmtId="9" fontId="2" fillId="4" borderId="0" xfId="2" applyNumberFormat="1" applyFont="1" applyFill="1" applyAlignment="1">
      <alignment horizontal="right"/>
    </xf>
    <xf numFmtId="0" fontId="2" fillId="4" borderId="0" xfId="2" applyFont="1" applyFill="1" applyAlignment="1">
      <alignment horizontal="center"/>
    </xf>
    <xf numFmtId="0" fontId="4" fillId="4" borderId="0" xfId="2" applyFont="1" applyFill="1"/>
    <xf numFmtId="0" fontId="5" fillId="4" borderId="0" xfId="2" applyFont="1" applyFill="1"/>
    <xf numFmtId="9" fontId="5" fillId="4" borderId="0" xfId="2" applyNumberFormat="1" applyFont="1" applyFill="1" applyAlignment="1">
      <alignment horizontal="left"/>
    </xf>
    <xf numFmtId="9" fontId="5" fillId="4" borderId="0" xfId="2" applyNumberFormat="1" applyFont="1" applyFill="1" applyAlignment="1">
      <alignment horizontal="center"/>
    </xf>
    <xf numFmtId="9" fontId="5" fillId="4" borderId="0" xfId="2" applyNumberFormat="1" applyFont="1" applyFill="1" applyAlignment="1">
      <alignment horizontal="right"/>
    </xf>
    <xf numFmtId="9" fontId="5" fillId="4" borderId="0" xfId="1" applyFont="1" applyFill="1" applyBorder="1" applyAlignment="1">
      <alignment horizontal="center"/>
    </xf>
    <xf numFmtId="9" fontId="2" fillId="4" borderId="0" xfId="2" applyNumberFormat="1" applyFont="1" applyFill="1"/>
    <xf numFmtId="9" fontId="2" fillId="4" borderId="0" xfId="1" applyFont="1" applyFill="1" applyBorder="1" applyAlignment="1">
      <alignment horizontal="center"/>
    </xf>
    <xf numFmtId="0" fontId="0" fillId="4" borderId="0" xfId="0" applyFill="1"/>
    <xf numFmtId="0" fontId="1" fillId="4" borderId="0" xfId="2" applyFill="1" applyAlignment="1">
      <alignment horizontal="right" readingOrder="2"/>
    </xf>
    <xf numFmtId="0" fontId="0" fillId="4" borderId="0" xfId="0" applyFill="1" applyAlignment="1">
      <alignment readingOrder="1"/>
    </xf>
    <xf numFmtId="0" fontId="1" fillId="4" borderId="0" xfId="2" applyFill="1" applyAlignment="1">
      <alignment readingOrder="2"/>
    </xf>
    <xf numFmtId="0" fontId="3" fillId="4" borderId="11" xfId="2" applyFont="1" applyFill="1" applyBorder="1" applyAlignment="1">
      <alignment horizontal="center" vertical="top" wrapText="1"/>
    </xf>
    <xf numFmtId="9" fontId="6" fillId="4" borderId="3" xfId="2" applyNumberFormat="1" applyFont="1" applyFill="1" applyBorder="1" applyAlignment="1">
      <alignment horizontal="center"/>
    </xf>
    <xf numFmtId="9" fontId="6" fillId="4" borderId="2" xfId="2" applyNumberFormat="1" applyFont="1" applyFill="1" applyBorder="1" applyAlignment="1">
      <alignment horizontal="center"/>
    </xf>
    <xf numFmtId="49" fontId="2" fillId="4" borderId="3" xfId="2" applyNumberFormat="1" applyFont="1" applyFill="1" applyBorder="1" applyAlignment="1">
      <alignment horizontal="center"/>
    </xf>
    <xf numFmtId="9" fontId="2" fillId="4" borderId="3" xfId="2" applyNumberFormat="1" applyFont="1" applyFill="1" applyBorder="1" applyAlignment="1">
      <alignment horizontal="left"/>
    </xf>
    <xf numFmtId="9" fontId="2" fillId="4" borderId="3" xfId="2" applyNumberFormat="1" applyFont="1" applyFill="1" applyBorder="1" applyAlignment="1">
      <alignment horizontal="center"/>
    </xf>
    <xf numFmtId="9" fontId="2" fillId="4" borderId="3" xfId="2" applyNumberFormat="1" applyFont="1" applyFill="1" applyBorder="1" applyAlignment="1">
      <alignment horizontal="right"/>
    </xf>
    <xf numFmtId="0" fontId="2" fillId="4" borderId="3" xfId="2" applyFont="1" applyFill="1" applyBorder="1" applyAlignment="1">
      <alignment horizontal="center"/>
    </xf>
    <xf numFmtId="0" fontId="2" fillId="4" borderId="2" xfId="2" applyFont="1" applyFill="1" applyBorder="1" applyAlignment="1">
      <alignment horizontal="center"/>
    </xf>
    <xf numFmtId="0" fontId="3" fillId="4" borderId="3" xfId="2" applyFont="1" applyFill="1" applyBorder="1"/>
    <xf numFmtId="0" fontId="2" fillId="4" borderId="2" xfId="2" applyFont="1" applyFill="1" applyBorder="1"/>
    <xf numFmtId="49" fontId="2" fillId="4" borderId="2" xfId="2" applyNumberFormat="1" applyFont="1" applyFill="1" applyBorder="1" applyAlignment="1">
      <alignment horizontal="center"/>
    </xf>
    <xf numFmtId="164" fontId="2" fillId="4" borderId="2" xfId="2" applyNumberFormat="1" applyFont="1" applyFill="1" applyBorder="1" applyAlignment="1">
      <alignment horizontal="left"/>
    </xf>
    <xf numFmtId="9" fontId="2" fillId="4" borderId="2" xfId="2" applyNumberFormat="1" applyFont="1" applyFill="1" applyBorder="1" applyAlignment="1">
      <alignment horizontal="center"/>
    </xf>
    <xf numFmtId="9" fontId="5" fillId="4" borderId="2" xfId="2" applyNumberFormat="1" applyFont="1" applyFill="1" applyBorder="1" applyAlignment="1">
      <alignment horizontal="right"/>
    </xf>
    <xf numFmtId="9" fontId="2" fillId="4" borderId="2" xfId="2" applyNumberFormat="1" applyFont="1" applyFill="1" applyBorder="1" applyAlignment="1">
      <alignment horizontal="left"/>
    </xf>
    <xf numFmtId="0" fontId="3" fillId="4" borderId="2" xfId="2" applyFont="1" applyFill="1" applyBorder="1"/>
    <xf numFmtId="9" fontId="2" fillId="4" borderId="2" xfId="2" applyNumberFormat="1" applyFont="1" applyFill="1" applyBorder="1" applyAlignment="1">
      <alignment horizontal="right"/>
    </xf>
    <xf numFmtId="0" fontId="1" fillId="4" borderId="3" xfId="2" applyFill="1" applyBorder="1"/>
    <xf numFmtId="0" fontId="6" fillId="4" borderId="0" xfId="0" applyFont="1" applyFill="1" applyAlignment="1">
      <alignment horizontal="center"/>
    </xf>
    <xf numFmtId="9" fontId="2" fillId="2" borderId="3" xfId="0" applyNumberFormat="1" applyFont="1" applyFill="1" applyBorder="1" applyAlignment="1">
      <alignment horizontal="center"/>
    </xf>
    <xf numFmtId="9" fontId="2" fillId="3" borderId="2" xfId="0" applyNumberFormat="1" applyFont="1" applyFill="1" applyBorder="1"/>
    <xf numFmtId="164" fontId="2" fillId="3" borderId="3" xfId="0" applyNumberFormat="1" applyFont="1" applyFill="1" applyBorder="1" applyAlignment="1">
      <alignment horizontal="center"/>
    </xf>
    <xf numFmtId="0" fontId="0" fillId="3" borderId="0" xfId="0" applyFill="1"/>
    <xf numFmtId="0" fontId="2" fillId="0" borderId="0" xfId="0" applyFont="1" applyAlignment="1">
      <alignment vertical="top"/>
    </xf>
    <xf numFmtId="0" fontId="0" fillId="0" borderId="16" xfId="0" applyBorder="1"/>
    <xf numFmtId="0" fontId="0" fillId="0" borderId="18" xfId="0" applyBorder="1" applyAlignment="1">
      <alignment vertical="top"/>
    </xf>
    <xf numFmtId="0" fontId="6" fillId="0" borderId="17" xfId="0" applyFont="1" applyBorder="1" applyAlignment="1">
      <alignment vertical="top"/>
    </xf>
    <xf numFmtId="0" fontId="6" fillId="0" borderId="0" xfId="0" applyFont="1" applyAlignment="1">
      <alignment vertical="top"/>
    </xf>
    <xf numFmtId="0" fontId="3" fillId="0" borderId="17" xfId="2" applyFont="1" applyBorder="1"/>
    <xf numFmtId="0" fontId="1" fillId="0" borderId="17" xfId="2" applyBorder="1"/>
    <xf numFmtId="0" fontId="0" fillId="0" borderId="18" xfId="0" applyBorder="1"/>
    <xf numFmtId="0" fontId="3" fillId="0" borderId="19" xfId="2" applyFont="1" applyBorder="1"/>
    <xf numFmtId="0" fontId="2" fillId="0" borderId="20" xfId="0" applyFont="1" applyBorder="1" applyAlignment="1">
      <alignment vertical="top"/>
    </xf>
    <xf numFmtId="0" fontId="3" fillId="0" borderId="19" xfId="0" applyFont="1" applyBorder="1"/>
    <xf numFmtId="0" fontId="1" fillId="4" borderId="16" xfId="2" applyFill="1" applyBorder="1"/>
    <xf numFmtId="0" fontId="1" fillId="4" borderId="18" xfId="2" applyFill="1" applyBorder="1"/>
    <xf numFmtId="0" fontId="6" fillId="4" borderId="17" xfId="2" applyFont="1" applyFill="1" applyBorder="1"/>
    <xf numFmtId="0" fontId="6" fillId="4" borderId="0" xfId="2" applyFont="1" applyFill="1"/>
    <xf numFmtId="0" fontId="3" fillId="4" borderId="17" xfId="2" applyFont="1" applyFill="1" applyBorder="1"/>
    <xf numFmtId="0" fontId="3" fillId="4" borderId="0" xfId="2" applyFont="1" applyFill="1" applyAlignment="1">
      <alignment horizontal="center"/>
    </xf>
    <xf numFmtId="0" fontId="3" fillId="4" borderId="18" xfId="2" applyFont="1" applyFill="1" applyBorder="1"/>
    <xf numFmtId="0" fontId="3" fillId="4" borderId="19" xfId="2" applyFont="1" applyFill="1" applyBorder="1"/>
    <xf numFmtId="0" fontId="3" fillId="4" borderId="20" xfId="2" applyFont="1" applyFill="1" applyBorder="1" applyAlignment="1">
      <alignment horizontal="center"/>
    </xf>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2" fillId="0" borderId="0" xfId="0" applyFont="1" applyAlignment="1">
      <alignment horizontal="center" vertical="top"/>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7" xfId="0" applyFont="1" applyBorder="1"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3" fillId="4" borderId="0" xfId="2" applyFont="1" applyFill="1" applyAlignment="1">
      <alignment horizontal="center"/>
    </xf>
    <xf numFmtId="0" fontId="3" fillId="4" borderId="18" xfId="2" applyFont="1" applyFill="1" applyBorder="1" applyAlignment="1">
      <alignment horizontal="center"/>
    </xf>
    <xf numFmtId="0" fontId="6" fillId="4" borderId="0" xfId="2" applyFont="1" applyFill="1" applyAlignment="1">
      <alignment horizontal="center"/>
    </xf>
    <xf numFmtId="0" fontId="6" fillId="4" borderId="18" xfId="2" applyFont="1" applyFill="1" applyBorder="1" applyAlignment="1">
      <alignment horizontal="center"/>
    </xf>
    <xf numFmtId="0" fontId="3" fillId="4" borderId="20" xfId="2" applyFont="1" applyFill="1" applyBorder="1" applyAlignment="1">
      <alignment horizontal="center"/>
    </xf>
    <xf numFmtId="0" fontId="3" fillId="4" borderId="21" xfId="2" applyFont="1" applyFill="1" applyBorder="1" applyAlignment="1">
      <alignment horizontal="center"/>
    </xf>
    <xf numFmtId="0" fontId="3" fillId="4" borderId="11" xfId="2"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9" xfId="0" applyFont="1" applyFill="1" applyBorder="1" applyAlignment="1">
      <alignment horizontal="center" vertical="top" wrapText="1"/>
    </xf>
    <xf numFmtId="0" fontId="12" fillId="4" borderId="0" xfId="0" applyFont="1" applyFill="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3" fillId="4" borderId="1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7" xfId="0" applyFont="1" applyFill="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xf numFmtId="9" fontId="2" fillId="0" borderId="2" xfId="1" applyFont="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3"/>
  <sheetViews>
    <sheetView showGridLines="0" rightToLeft="1" zoomScale="92" zoomScaleNormal="100" workbookViewId="0">
      <selection activeCell="H16" sqref="H16"/>
    </sheetView>
  </sheetViews>
  <sheetFormatPr defaultRowHeight="12.75" x14ac:dyDescent="0.2"/>
  <cols>
    <col min="1" max="1" width="4.42578125" style="50" customWidth="1"/>
    <col min="2" max="2" width="29.140625" style="50" customWidth="1"/>
    <col min="3" max="3" width="4.140625" style="50" customWidth="1"/>
    <col min="4" max="4" width="13.5703125" style="50" customWidth="1"/>
    <col min="5" max="5" width="15.42578125" style="50" customWidth="1"/>
    <col min="6" max="6" width="2.42578125" style="50" customWidth="1"/>
    <col min="7" max="7" width="17" style="50" customWidth="1"/>
    <col min="8" max="8" width="14.28515625" style="50" bestFit="1" customWidth="1"/>
    <col min="9" max="9" width="9" style="50" bestFit="1" customWidth="1"/>
    <col min="10" max="10" width="2" style="50" customWidth="1"/>
    <col min="11" max="11" width="20" style="50" customWidth="1"/>
    <col min="12" max="12" width="36.42578125" style="50" customWidth="1"/>
    <col min="13" max="13" width="18.5703125" style="50" customWidth="1"/>
    <col min="14" max="14" width="24.140625" style="50" customWidth="1"/>
    <col min="15" max="15" width="18.5703125" style="50" customWidth="1"/>
    <col min="16" max="16384" width="9.140625" style="50"/>
  </cols>
  <sheetData>
    <row r="2" spans="1:14" ht="18" x14ac:dyDescent="0.25">
      <c r="A2" s="57"/>
      <c r="B2" s="185" t="s">
        <v>43</v>
      </c>
      <c r="C2" s="185"/>
      <c r="D2" s="185"/>
      <c r="E2" s="185"/>
      <c r="F2" s="185"/>
      <c r="G2" s="185"/>
      <c r="H2" s="185"/>
      <c r="I2" s="185"/>
      <c r="J2" s="185"/>
      <c r="K2" s="185"/>
      <c r="L2" s="185"/>
    </row>
    <row r="3" spans="1:14" ht="18" x14ac:dyDescent="0.25">
      <c r="A3" s="57"/>
      <c r="B3" s="95"/>
      <c r="C3" s="95"/>
      <c r="D3" s="95"/>
      <c r="E3" s="95"/>
      <c r="F3" s="95"/>
      <c r="G3" s="95"/>
      <c r="H3" s="95"/>
      <c r="I3" s="95"/>
      <c r="J3" s="95"/>
      <c r="K3" s="95"/>
      <c r="L3" s="95"/>
    </row>
    <row r="4" spans="1:14" ht="48" thickBot="1" x14ac:dyDescent="0.25">
      <c r="A4" s="57"/>
      <c r="B4" s="92" t="s">
        <v>0</v>
      </c>
      <c r="C4" s="89"/>
      <c r="D4" s="94" t="s">
        <v>44</v>
      </c>
      <c r="E4" s="93" t="s">
        <v>53</v>
      </c>
      <c r="F4" s="89"/>
      <c r="G4" s="92" t="s">
        <v>45</v>
      </c>
      <c r="H4" s="92" t="s">
        <v>1</v>
      </c>
      <c r="I4" s="184" t="s">
        <v>2</v>
      </c>
      <c r="J4" s="184"/>
      <c r="K4" s="184"/>
      <c r="L4" s="92" t="s">
        <v>3</v>
      </c>
      <c r="M4" s="88"/>
      <c r="N4" s="88"/>
    </row>
    <row r="5" spans="1:14" ht="15.75" x14ac:dyDescent="0.2">
      <c r="A5" s="57"/>
      <c r="B5" s="89"/>
      <c r="C5" s="89"/>
      <c r="D5" s="91"/>
      <c r="E5" s="90"/>
      <c r="F5" s="89"/>
      <c r="G5" s="89"/>
      <c r="H5" s="89"/>
      <c r="I5" s="89"/>
      <c r="J5" s="89"/>
      <c r="K5" s="89"/>
      <c r="L5" s="89"/>
      <c r="M5" s="88"/>
    </row>
    <row r="6" spans="1:14" ht="18" x14ac:dyDescent="0.25">
      <c r="A6" s="57"/>
      <c r="B6" s="87" t="s">
        <v>4</v>
      </c>
      <c r="C6" s="57"/>
      <c r="D6" s="76">
        <v>0.1</v>
      </c>
      <c r="E6" s="86">
        <v>0.08</v>
      </c>
      <c r="F6" s="80"/>
      <c r="G6" s="85">
        <v>0.08</v>
      </c>
      <c r="H6" s="72" t="s">
        <v>5</v>
      </c>
      <c r="I6" s="81">
        <f>G6+5%</f>
        <v>0.13</v>
      </c>
      <c r="J6" s="80" t="s">
        <v>14</v>
      </c>
      <c r="K6" s="79">
        <f>G6-5%</f>
        <v>0.03</v>
      </c>
      <c r="L6" s="82" t="s">
        <v>32</v>
      </c>
    </row>
    <row r="7" spans="1:14" ht="15" x14ac:dyDescent="0.2">
      <c r="A7" s="57"/>
      <c r="B7" s="57"/>
      <c r="C7" s="57"/>
      <c r="D7" s="83"/>
      <c r="E7" s="78"/>
      <c r="F7" s="82"/>
      <c r="G7" s="82"/>
      <c r="H7" s="82"/>
      <c r="I7" s="82"/>
      <c r="J7" s="82"/>
      <c r="K7" s="82"/>
      <c r="L7" s="82"/>
    </row>
    <row r="8" spans="1:14" ht="18" x14ac:dyDescent="0.25">
      <c r="A8" s="57"/>
      <c r="B8" s="87" t="s">
        <v>6</v>
      </c>
      <c r="C8" s="57" t="s">
        <v>9</v>
      </c>
      <c r="D8" s="76">
        <v>0.12</v>
      </c>
      <c r="E8" s="86">
        <v>0.1</v>
      </c>
      <c r="F8" s="80"/>
      <c r="G8" s="85">
        <v>0.08</v>
      </c>
      <c r="H8" s="72" t="s">
        <v>7</v>
      </c>
      <c r="I8" s="81">
        <f>G8+6%</f>
        <v>0.14000000000000001</v>
      </c>
      <c r="J8" s="80" t="s">
        <v>14</v>
      </c>
      <c r="K8" s="79">
        <f>G8-6%</f>
        <v>2.0000000000000004E-2</v>
      </c>
      <c r="L8" s="82" t="s">
        <v>41</v>
      </c>
    </row>
    <row r="9" spans="1:14" ht="15" x14ac:dyDescent="0.2">
      <c r="A9" s="57"/>
      <c r="B9" s="57"/>
      <c r="C9" s="57"/>
      <c r="D9" s="83"/>
      <c r="E9" s="78"/>
      <c r="F9" s="82"/>
      <c r="G9" s="82"/>
      <c r="H9" s="82"/>
      <c r="I9" s="82"/>
      <c r="J9" s="82"/>
      <c r="K9" s="82"/>
      <c r="L9" s="67" t="s">
        <v>40</v>
      </c>
    </row>
    <row r="10" spans="1:14" ht="18" x14ac:dyDescent="0.25">
      <c r="A10" s="57"/>
      <c r="B10" s="87" t="s">
        <v>8</v>
      </c>
      <c r="C10" s="57" t="s">
        <v>22</v>
      </c>
      <c r="D10" s="76">
        <v>0.49</v>
      </c>
      <c r="E10" s="86">
        <v>0.52</v>
      </c>
      <c r="F10" s="80"/>
      <c r="G10" s="85">
        <v>0.52</v>
      </c>
      <c r="H10" s="72" t="s">
        <v>7</v>
      </c>
      <c r="I10" s="81">
        <f>G10+6%</f>
        <v>0.58000000000000007</v>
      </c>
      <c r="J10" s="80" t="s">
        <v>14</v>
      </c>
      <c r="K10" s="79">
        <f>G10-6%</f>
        <v>0.46</v>
      </c>
    </row>
    <row r="11" spans="1:14" ht="15" x14ac:dyDescent="0.2">
      <c r="A11" s="57"/>
      <c r="B11" s="84"/>
      <c r="C11" s="84"/>
      <c r="D11" s="83"/>
      <c r="E11" s="78"/>
      <c r="F11" s="82"/>
      <c r="G11" s="82"/>
      <c r="H11" s="82"/>
      <c r="I11" s="81"/>
      <c r="J11" s="80"/>
      <c r="K11" s="79"/>
      <c r="L11" s="72" t="s">
        <v>38</v>
      </c>
    </row>
    <row r="12" spans="1:14" ht="15" x14ac:dyDescent="0.2">
      <c r="A12" s="57"/>
      <c r="B12" s="57"/>
      <c r="C12" s="57"/>
      <c r="D12" s="60"/>
      <c r="E12" s="78"/>
      <c r="F12" s="77"/>
      <c r="G12" s="77"/>
      <c r="H12" s="77"/>
      <c r="I12" s="75"/>
      <c r="J12" s="74"/>
      <c r="K12" s="73"/>
      <c r="L12" s="72" t="s">
        <v>39</v>
      </c>
    </row>
    <row r="13" spans="1:14" ht="15" x14ac:dyDescent="0.2">
      <c r="A13" s="57"/>
      <c r="B13" s="57" t="s">
        <v>33</v>
      </c>
      <c r="C13" s="57"/>
      <c r="D13" s="76">
        <v>0.1</v>
      </c>
      <c r="E13" s="35"/>
      <c r="F13" s="20"/>
      <c r="G13" s="74">
        <v>0.1</v>
      </c>
      <c r="H13" s="72" t="s">
        <v>35</v>
      </c>
      <c r="I13" s="75"/>
      <c r="J13" s="74"/>
      <c r="K13" s="73"/>
      <c r="L13" s="57"/>
    </row>
    <row r="14" spans="1:14" ht="15.75" customHeight="1" x14ac:dyDescent="0.2">
      <c r="A14" s="57"/>
      <c r="B14" s="51" t="s">
        <v>34</v>
      </c>
      <c r="C14" s="57"/>
      <c r="D14" s="62">
        <v>0.39</v>
      </c>
      <c r="E14" s="36"/>
      <c r="F14" s="20"/>
      <c r="G14" s="70">
        <v>0.42</v>
      </c>
      <c r="H14" s="55" t="s">
        <v>35</v>
      </c>
      <c r="I14" s="71"/>
      <c r="J14" s="70"/>
      <c r="K14" s="64"/>
      <c r="L14" s="51"/>
    </row>
    <row r="15" spans="1:14" ht="15" x14ac:dyDescent="0.2">
      <c r="A15" s="57"/>
      <c r="B15" s="57"/>
      <c r="C15" s="57"/>
      <c r="D15" s="60"/>
      <c r="E15" s="69"/>
      <c r="F15" s="68"/>
      <c r="G15" s="57"/>
      <c r="H15" s="57"/>
      <c r="I15" s="57"/>
      <c r="J15" s="57"/>
      <c r="K15" s="57"/>
      <c r="L15" s="57"/>
    </row>
    <row r="16" spans="1:14" ht="18" x14ac:dyDescent="0.25">
      <c r="A16" s="57"/>
      <c r="B16" s="58" t="s">
        <v>10</v>
      </c>
      <c r="C16" s="57"/>
      <c r="D16" s="62">
        <v>0.15</v>
      </c>
      <c r="E16" s="61">
        <v>0.15</v>
      </c>
      <c r="F16" s="57"/>
      <c r="G16" s="56">
        <v>0.15</v>
      </c>
      <c r="H16" s="53">
        <v>-0.05</v>
      </c>
      <c r="I16" s="54">
        <f>G16</f>
        <v>0.15</v>
      </c>
      <c r="J16" s="53" t="s">
        <v>14</v>
      </c>
      <c r="K16" s="64">
        <f>G16-5%</f>
        <v>9.9999999999999992E-2</v>
      </c>
      <c r="L16" s="63" t="s">
        <v>15</v>
      </c>
    </row>
    <row r="17" spans="1:13" ht="15" x14ac:dyDescent="0.2">
      <c r="A17" s="57"/>
      <c r="B17" s="57"/>
      <c r="C17" s="57"/>
      <c r="D17" s="60"/>
      <c r="E17" s="59"/>
      <c r="F17" s="57"/>
      <c r="G17" s="57"/>
      <c r="H17" s="57"/>
      <c r="I17" s="57"/>
      <c r="J17" s="57"/>
      <c r="K17" s="57"/>
      <c r="L17" s="57"/>
    </row>
    <row r="18" spans="1:13" ht="15" x14ac:dyDescent="0.2">
      <c r="A18" s="57"/>
      <c r="B18" s="57"/>
      <c r="C18" s="57"/>
      <c r="D18" s="60"/>
      <c r="E18" s="59"/>
      <c r="F18" s="57"/>
      <c r="G18" s="57"/>
      <c r="H18" s="57"/>
      <c r="I18" s="57"/>
      <c r="J18" s="57"/>
      <c r="K18" s="57"/>
      <c r="L18" s="67"/>
      <c r="M18" s="65"/>
    </row>
    <row r="19" spans="1:13" ht="18" x14ac:dyDescent="0.25">
      <c r="A19" s="57"/>
      <c r="B19" s="58" t="s">
        <v>11</v>
      </c>
      <c r="C19" s="57" t="s">
        <v>36</v>
      </c>
      <c r="D19" s="62">
        <v>0.13</v>
      </c>
      <c r="E19" s="39">
        <v>0.13</v>
      </c>
      <c r="F19" s="24"/>
      <c r="G19" s="56">
        <v>0.17</v>
      </c>
      <c r="H19" s="55" t="s">
        <v>5</v>
      </c>
      <c r="I19" s="54">
        <f>G19+5%</f>
        <v>0.22000000000000003</v>
      </c>
      <c r="J19" s="53" t="s">
        <v>14</v>
      </c>
      <c r="K19" s="64">
        <f>G19-5%</f>
        <v>0.12000000000000001</v>
      </c>
      <c r="L19" s="66" t="s">
        <v>42</v>
      </c>
      <c r="M19" s="65"/>
    </row>
    <row r="20" spans="1:13" ht="15" x14ac:dyDescent="0.2">
      <c r="A20" s="57"/>
      <c r="B20" s="57"/>
      <c r="C20" s="57"/>
      <c r="D20" s="60"/>
      <c r="E20" s="59"/>
      <c r="F20" s="57"/>
      <c r="G20" s="57"/>
      <c r="H20" s="57"/>
      <c r="I20" s="57"/>
      <c r="J20" s="57"/>
      <c r="K20" s="57"/>
    </row>
    <row r="21" spans="1:13" ht="18" x14ac:dyDescent="0.25">
      <c r="A21" s="57"/>
      <c r="B21" s="58" t="s">
        <v>31</v>
      </c>
      <c r="C21" s="57"/>
      <c r="D21" s="62">
        <v>0.06</v>
      </c>
      <c r="E21" s="39">
        <v>0.03</v>
      </c>
      <c r="F21" s="24"/>
      <c r="G21" s="56">
        <v>0.05</v>
      </c>
      <c r="H21" s="55" t="s">
        <v>5</v>
      </c>
      <c r="I21" s="96">
        <f>G21+5%</f>
        <v>0.1</v>
      </c>
      <c r="J21" s="53" t="s">
        <v>14</v>
      </c>
      <c r="K21" s="64">
        <f>G21-5%</f>
        <v>0</v>
      </c>
      <c r="L21" s="63" t="s">
        <v>16</v>
      </c>
    </row>
    <row r="22" spans="1:13" ht="15" x14ac:dyDescent="0.2">
      <c r="A22" s="57"/>
      <c r="B22" s="57"/>
      <c r="C22" s="57"/>
      <c r="D22" s="60"/>
      <c r="E22" s="59"/>
      <c r="F22" s="57"/>
      <c r="G22" s="57"/>
      <c r="H22" s="57"/>
      <c r="I22" s="57"/>
      <c r="J22" s="57"/>
      <c r="K22" s="57"/>
      <c r="L22" s="57"/>
    </row>
    <row r="23" spans="1:13" ht="18" x14ac:dyDescent="0.25">
      <c r="A23" s="57"/>
      <c r="B23" s="58" t="s">
        <v>12</v>
      </c>
      <c r="C23" s="57"/>
      <c r="D23" s="62">
        <v>1.05</v>
      </c>
      <c r="E23" s="61">
        <v>1.04</v>
      </c>
      <c r="F23" s="57"/>
      <c r="G23" s="56">
        <f>G6+G8+G10+G16+G19+G21</f>
        <v>1.05</v>
      </c>
      <c r="H23" s="51"/>
      <c r="I23" s="51"/>
      <c r="J23" s="51"/>
      <c r="K23" s="51"/>
      <c r="L23" s="51"/>
    </row>
    <row r="24" spans="1:13" ht="15" x14ac:dyDescent="0.2">
      <c r="A24" s="57"/>
      <c r="B24" s="57"/>
      <c r="C24" s="57"/>
      <c r="D24" s="60"/>
      <c r="E24" s="59"/>
      <c r="F24" s="57"/>
      <c r="G24" s="57"/>
      <c r="H24" s="57"/>
      <c r="I24" s="57"/>
      <c r="J24" s="57"/>
      <c r="K24" s="57"/>
      <c r="L24" s="57"/>
    </row>
    <row r="25" spans="1:13" ht="18" x14ac:dyDescent="0.25">
      <c r="A25" s="57"/>
      <c r="B25" s="58" t="s">
        <v>13</v>
      </c>
      <c r="D25" s="30">
        <v>0.4</v>
      </c>
      <c r="E25" s="39">
        <v>0.41</v>
      </c>
      <c r="G25" s="56">
        <v>0.42</v>
      </c>
      <c r="H25" s="55" t="s">
        <v>7</v>
      </c>
      <c r="I25" s="54">
        <f>G25+6%</f>
        <v>0.48</v>
      </c>
      <c r="J25" s="53" t="s">
        <v>14</v>
      </c>
      <c r="K25" s="52">
        <f>G25-6%</f>
        <v>0.36</v>
      </c>
      <c r="L25" s="51"/>
    </row>
    <row r="26" spans="1:13" x14ac:dyDescent="0.2">
      <c r="J26"/>
    </row>
    <row r="27" spans="1:13" x14ac:dyDescent="0.2">
      <c r="B27" s="114" t="s">
        <v>37</v>
      </c>
      <c r="D27"/>
      <c r="J27"/>
    </row>
    <row r="28" spans="1:13" x14ac:dyDescent="0.2">
      <c r="B28" s="115" t="s">
        <v>55</v>
      </c>
      <c r="D28"/>
      <c r="J28"/>
    </row>
    <row r="29" spans="1:13" x14ac:dyDescent="0.2">
      <c r="B29" s="115" t="s">
        <v>54</v>
      </c>
      <c r="D29"/>
      <c r="J29"/>
    </row>
    <row r="30" spans="1:13" x14ac:dyDescent="0.2">
      <c r="B30" s="113"/>
    </row>
    <row r="33" s="50" customFormat="1" x14ac:dyDescent="0.2"/>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0"/>
  <sheetViews>
    <sheetView showGridLines="0" rightToLeft="1" zoomScaleNormal="100" workbookViewId="0">
      <selection activeCell="G16" sqref="G16"/>
    </sheetView>
  </sheetViews>
  <sheetFormatPr defaultRowHeight="12.75" x14ac:dyDescent="0.2"/>
  <cols>
    <col min="1" max="1" width="4.42578125" customWidth="1"/>
    <col min="2" max="2" width="29.140625" style="50" customWidth="1"/>
    <col min="3" max="3" width="4.140625" style="50" customWidth="1"/>
    <col min="4" max="4" width="23.7109375" customWidth="1"/>
    <col min="5" max="5" width="15" customWidth="1"/>
    <col min="6" max="6" width="4"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2"/>
      <c r="B2" s="186" t="s">
        <v>46</v>
      </c>
      <c r="C2" s="186"/>
      <c r="D2" s="186"/>
      <c r="E2" s="186"/>
      <c r="F2" s="186"/>
      <c r="G2" s="186"/>
      <c r="H2" s="186"/>
      <c r="I2" s="186"/>
      <c r="J2" s="186"/>
      <c r="K2" s="186"/>
      <c r="L2" s="186"/>
    </row>
    <row r="3" spans="1:14" ht="18" x14ac:dyDescent="0.25">
      <c r="A3" s="2"/>
      <c r="B3" s="95"/>
      <c r="C3" s="95"/>
      <c r="D3" s="43"/>
      <c r="E3" s="43"/>
      <c r="F3" s="43"/>
      <c r="G3" s="43"/>
      <c r="H3" s="43"/>
      <c r="I3" s="43"/>
      <c r="J3" s="43"/>
      <c r="K3" s="43"/>
      <c r="L3" s="43"/>
    </row>
    <row r="4" spans="1:14" ht="48" thickBot="1" x14ac:dyDescent="0.25">
      <c r="A4" s="2"/>
      <c r="B4" s="92" t="s">
        <v>0</v>
      </c>
      <c r="C4" s="89"/>
      <c r="D4" s="94" t="s">
        <v>44</v>
      </c>
      <c r="E4" s="93" t="s">
        <v>53</v>
      </c>
      <c r="F4" s="3"/>
      <c r="G4" s="92" t="s">
        <v>45</v>
      </c>
      <c r="H4" s="45" t="s">
        <v>1</v>
      </c>
      <c r="I4" s="187" t="s">
        <v>2</v>
      </c>
      <c r="J4" s="187"/>
      <c r="K4" s="187"/>
      <c r="L4" s="45" t="s">
        <v>3</v>
      </c>
      <c r="M4" s="1"/>
      <c r="N4" s="1"/>
    </row>
    <row r="5" spans="1:14" ht="15.75" x14ac:dyDescent="0.2">
      <c r="A5" s="2"/>
      <c r="B5" s="89"/>
      <c r="C5" s="89"/>
      <c r="D5" s="25"/>
      <c r="E5" s="31"/>
      <c r="F5" s="3"/>
      <c r="G5" s="3"/>
      <c r="H5" s="3"/>
      <c r="I5" s="3"/>
      <c r="J5" s="3"/>
      <c r="K5" s="3"/>
      <c r="L5" s="89"/>
      <c r="M5" s="1"/>
    </row>
    <row r="6" spans="1:14" ht="18" x14ac:dyDescent="0.25">
      <c r="A6" s="2"/>
      <c r="B6" s="87" t="s">
        <v>4</v>
      </c>
      <c r="C6" s="57"/>
      <c r="D6" s="26">
        <v>0.24</v>
      </c>
      <c r="E6" s="32">
        <v>0.21</v>
      </c>
      <c r="F6" s="6"/>
      <c r="G6" s="40">
        <v>0.22</v>
      </c>
      <c r="H6" s="7" t="s">
        <v>5</v>
      </c>
      <c r="I6" s="8">
        <f>G6+5%</f>
        <v>0.27</v>
      </c>
      <c r="J6" s="6" t="s">
        <v>14</v>
      </c>
      <c r="K6" s="15">
        <f>G6-5%</f>
        <v>0.16999999999999998</v>
      </c>
      <c r="L6" s="82" t="s">
        <v>32</v>
      </c>
    </row>
    <row r="7" spans="1:14" ht="15" x14ac:dyDescent="0.2">
      <c r="A7" s="2"/>
      <c r="B7" s="57"/>
      <c r="C7" s="57"/>
      <c r="D7" s="27"/>
      <c r="E7" s="33"/>
      <c r="F7" s="5"/>
      <c r="G7" s="5"/>
      <c r="H7" s="5"/>
      <c r="I7" s="5"/>
      <c r="J7" s="5"/>
      <c r="K7" s="5"/>
      <c r="L7" s="82"/>
    </row>
    <row r="8" spans="1:14" ht="18" x14ac:dyDescent="0.25">
      <c r="A8" s="2"/>
      <c r="B8" s="87" t="s">
        <v>6</v>
      </c>
      <c r="C8" s="57" t="s">
        <v>9</v>
      </c>
      <c r="D8" s="26">
        <v>0.27</v>
      </c>
      <c r="E8" s="32">
        <v>0.23</v>
      </c>
      <c r="F8" s="6"/>
      <c r="G8" s="40">
        <v>0.21</v>
      </c>
      <c r="H8" s="7" t="s">
        <v>7</v>
      </c>
      <c r="I8" s="8">
        <f>G8+6%</f>
        <v>0.27</v>
      </c>
      <c r="J8" s="6" t="s">
        <v>14</v>
      </c>
      <c r="K8" s="15">
        <f>G8-6%</f>
        <v>0.15</v>
      </c>
      <c r="L8" s="82" t="s">
        <v>41</v>
      </c>
    </row>
    <row r="9" spans="1:14" ht="15" x14ac:dyDescent="0.2">
      <c r="A9" s="2"/>
      <c r="B9" s="57"/>
      <c r="C9" s="57"/>
      <c r="D9" s="27"/>
      <c r="E9" s="33"/>
      <c r="F9" s="5"/>
      <c r="G9" s="5"/>
      <c r="H9" s="5"/>
      <c r="I9" s="5"/>
      <c r="J9" s="5"/>
      <c r="K9" s="5"/>
      <c r="L9" s="67" t="s">
        <v>40</v>
      </c>
    </row>
    <row r="10" spans="1:14" ht="18" x14ac:dyDescent="0.25">
      <c r="A10" s="2"/>
      <c r="B10" s="87" t="s">
        <v>8</v>
      </c>
      <c r="C10" s="57" t="s">
        <v>22</v>
      </c>
      <c r="D10" s="26">
        <v>0.49</v>
      </c>
      <c r="E10" s="32">
        <v>0.5</v>
      </c>
      <c r="F10" s="6"/>
      <c r="G10" s="40">
        <v>0.52</v>
      </c>
      <c r="H10" s="7" t="s">
        <v>7</v>
      </c>
      <c r="I10" s="8">
        <f>G10+6%</f>
        <v>0.58000000000000007</v>
      </c>
      <c r="J10" s="6" t="s">
        <v>14</v>
      </c>
      <c r="K10" s="15">
        <f>G10-6%</f>
        <v>0.46</v>
      </c>
      <c r="L10" s="50"/>
    </row>
    <row r="11" spans="1:14" ht="15" x14ac:dyDescent="0.2">
      <c r="A11" s="2"/>
      <c r="B11" s="84"/>
      <c r="C11" s="84"/>
      <c r="D11" s="28"/>
      <c r="E11" s="34"/>
      <c r="F11" s="9"/>
      <c r="G11" s="9"/>
      <c r="H11" s="9"/>
      <c r="I11" s="16"/>
      <c r="J11" s="10"/>
      <c r="K11" s="17"/>
      <c r="L11" s="72" t="s">
        <v>38</v>
      </c>
    </row>
    <row r="12" spans="1:14" ht="15" x14ac:dyDescent="0.2">
      <c r="A12" s="2"/>
      <c r="B12" s="57"/>
      <c r="C12" s="57"/>
      <c r="D12" s="28"/>
      <c r="E12" s="34"/>
      <c r="F12" s="9"/>
      <c r="G12" s="9"/>
      <c r="H12" s="9"/>
      <c r="I12" s="16"/>
      <c r="J12" s="10"/>
      <c r="K12" s="17"/>
      <c r="L12" s="72" t="s">
        <v>39</v>
      </c>
    </row>
    <row r="13" spans="1:14" ht="15" x14ac:dyDescent="0.2">
      <c r="A13" s="2"/>
      <c r="B13" s="57" t="s">
        <v>33</v>
      </c>
      <c r="C13" s="57"/>
      <c r="D13" s="26">
        <v>0.1</v>
      </c>
      <c r="E13" s="97"/>
      <c r="F13" s="20"/>
      <c r="G13" s="10">
        <v>0.1</v>
      </c>
      <c r="H13" s="72" t="s">
        <v>35</v>
      </c>
      <c r="I13" s="16"/>
      <c r="J13" s="10"/>
      <c r="K13" s="17"/>
      <c r="L13" s="57"/>
    </row>
    <row r="14" spans="1:14" ht="15.75" customHeight="1" x14ac:dyDescent="0.2">
      <c r="A14" s="2"/>
      <c r="B14" s="51" t="s">
        <v>34</v>
      </c>
      <c r="C14" s="57"/>
      <c r="D14" s="29">
        <v>0.39</v>
      </c>
      <c r="E14" s="98"/>
      <c r="F14" s="20"/>
      <c r="G14" s="11">
        <v>0.42</v>
      </c>
      <c r="H14" s="55" t="s">
        <v>35</v>
      </c>
      <c r="I14" s="18"/>
      <c r="J14" s="11"/>
      <c r="K14" s="19"/>
      <c r="L14" s="51"/>
    </row>
    <row r="15" spans="1:14" ht="15" x14ac:dyDescent="0.2">
      <c r="A15" s="2"/>
      <c r="B15" s="57"/>
      <c r="C15" s="57"/>
      <c r="D15" s="28"/>
      <c r="E15" s="37"/>
      <c r="F15" s="22"/>
      <c r="G15" s="2"/>
      <c r="H15" s="2"/>
      <c r="I15" s="2"/>
      <c r="J15" s="2"/>
      <c r="K15" s="2"/>
      <c r="L15" s="57"/>
    </row>
    <row r="16" spans="1:14" ht="18" x14ac:dyDescent="0.25">
      <c r="A16" s="2"/>
      <c r="B16" s="58" t="s">
        <v>10</v>
      </c>
      <c r="C16" s="57"/>
      <c r="D16" s="29">
        <v>0.05</v>
      </c>
      <c r="E16" s="44">
        <v>0</v>
      </c>
      <c r="F16" s="2"/>
      <c r="G16" s="41">
        <v>0.05</v>
      </c>
      <c r="H16" s="23" t="s">
        <v>5</v>
      </c>
      <c r="I16" s="12">
        <f>G16+5%</f>
        <v>0.1</v>
      </c>
      <c r="J16" s="13" t="s">
        <v>14</v>
      </c>
      <c r="K16" s="19">
        <f>0%</f>
        <v>0</v>
      </c>
      <c r="L16" s="63" t="s">
        <v>15</v>
      </c>
    </row>
    <row r="17" spans="1:15" ht="15" x14ac:dyDescent="0.2">
      <c r="A17" s="2"/>
      <c r="B17" s="57"/>
      <c r="C17" s="57"/>
      <c r="D17" s="28"/>
      <c r="E17" s="38"/>
      <c r="F17" s="2"/>
      <c r="G17" s="2"/>
      <c r="H17" s="2"/>
      <c r="I17" s="2"/>
      <c r="J17" s="2"/>
      <c r="K17" s="2"/>
      <c r="L17" s="67"/>
    </row>
    <row r="18" spans="1:15" ht="18" x14ac:dyDescent="0.25">
      <c r="A18" s="2"/>
      <c r="B18" s="58" t="s">
        <v>11</v>
      </c>
      <c r="C18" s="57"/>
      <c r="D18" s="29">
        <v>0</v>
      </c>
      <c r="E18" s="39">
        <v>0</v>
      </c>
      <c r="F18" s="24"/>
      <c r="G18" s="41">
        <v>0</v>
      </c>
      <c r="H18" s="23" t="s">
        <v>5</v>
      </c>
      <c r="I18" s="12">
        <f>G18+5%</f>
        <v>0.05</v>
      </c>
      <c r="J18" s="13" t="s">
        <v>14</v>
      </c>
      <c r="K18" s="19">
        <v>0</v>
      </c>
      <c r="L18" s="66" t="s">
        <v>42</v>
      </c>
    </row>
    <row r="19" spans="1:15" ht="15" x14ac:dyDescent="0.2">
      <c r="A19" s="2"/>
      <c r="B19" s="57"/>
      <c r="C19" s="57" t="s">
        <v>36</v>
      </c>
      <c r="D19" s="28"/>
      <c r="E19" s="38"/>
      <c r="F19" s="2"/>
      <c r="G19" s="2"/>
      <c r="H19" s="2"/>
      <c r="I19" s="2"/>
      <c r="J19" s="2"/>
      <c r="K19" s="2"/>
      <c r="L19" s="50"/>
    </row>
    <row r="20" spans="1:15" ht="18" x14ac:dyDescent="0.25">
      <c r="A20" s="2"/>
      <c r="B20" s="58" t="s">
        <v>31</v>
      </c>
      <c r="C20" s="57"/>
      <c r="D20" s="29">
        <v>0.05</v>
      </c>
      <c r="E20" s="99">
        <v>0.05</v>
      </c>
      <c r="F20" s="24"/>
      <c r="G20" s="41">
        <v>0.05</v>
      </c>
      <c r="H20" s="23" t="s">
        <v>5</v>
      </c>
      <c r="I20" s="12">
        <f>G20+5%</f>
        <v>0.1</v>
      </c>
      <c r="J20" s="13" t="s">
        <v>14</v>
      </c>
      <c r="K20" s="19">
        <f>G20-5%</f>
        <v>0</v>
      </c>
      <c r="L20" s="63" t="s">
        <v>16</v>
      </c>
    </row>
    <row r="21" spans="1:15" ht="15" x14ac:dyDescent="0.2">
      <c r="A21" s="2"/>
      <c r="B21" s="57"/>
      <c r="C21" s="57"/>
      <c r="D21" s="28"/>
      <c r="E21" s="38"/>
      <c r="F21" s="2"/>
      <c r="G21" s="2"/>
      <c r="H21" s="2"/>
      <c r="I21" s="2"/>
      <c r="J21" s="2"/>
      <c r="K21" s="2"/>
      <c r="L21" s="57"/>
    </row>
    <row r="22" spans="1:15" ht="18" x14ac:dyDescent="0.25">
      <c r="A22" s="2"/>
      <c r="B22" s="58" t="s">
        <v>12</v>
      </c>
      <c r="C22" s="57"/>
      <c r="D22" s="29">
        <v>1.1000000000000001</v>
      </c>
      <c r="E22" s="44">
        <v>1</v>
      </c>
      <c r="F22" s="2"/>
      <c r="G22" s="41">
        <f>G6+G8+G10+G16+G18+G20</f>
        <v>1.05</v>
      </c>
      <c r="H22" s="21"/>
      <c r="I22" s="21"/>
      <c r="J22" s="21"/>
      <c r="K22" s="21"/>
      <c r="L22" s="51"/>
    </row>
    <row r="23" spans="1:15" ht="15" x14ac:dyDescent="0.2">
      <c r="A23" s="2"/>
      <c r="B23" s="57"/>
      <c r="C23" s="57"/>
      <c r="D23" s="28"/>
      <c r="E23" s="38"/>
      <c r="F23" s="2"/>
      <c r="G23" s="2"/>
      <c r="H23" s="2"/>
      <c r="I23" s="2"/>
      <c r="J23" s="2"/>
      <c r="K23" s="2"/>
      <c r="L23" s="57"/>
    </row>
    <row r="24" spans="1:15" ht="18" x14ac:dyDescent="0.25">
      <c r="A24" s="2"/>
      <c r="B24" s="58" t="s">
        <v>13</v>
      </c>
      <c r="C24" s="57"/>
      <c r="D24" s="30">
        <v>0.4</v>
      </c>
      <c r="E24" s="99">
        <v>0.37</v>
      </c>
      <c r="F24" s="24"/>
      <c r="G24" s="41">
        <v>0.42</v>
      </c>
      <c r="H24" s="23" t="s">
        <v>7</v>
      </c>
      <c r="I24" s="12">
        <f>G24+6%</f>
        <v>0.48</v>
      </c>
      <c r="J24" s="13" t="s">
        <v>14</v>
      </c>
      <c r="K24" s="14">
        <f>G24-6%</f>
        <v>0.36</v>
      </c>
      <c r="L24" s="51"/>
    </row>
    <row r="25" spans="1:15" ht="15" x14ac:dyDescent="0.2">
      <c r="C25" s="57"/>
    </row>
    <row r="27" spans="1:15" ht="18" x14ac:dyDescent="0.25">
      <c r="B27" s="114" t="s">
        <v>37</v>
      </c>
      <c r="M27" s="42"/>
      <c r="N27" s="46"/>
      <c r="O27" s="46"/>
    </row>
    <row r="28" spans="1:15" x14ac:dyDescent="0.2">
      <c r="B28" s="115" t="s">
        <v>55</v>
      </c>
    </row>
    <row r="29" spans="1:15" x14ac:dyDescent="0.2">
      <c r="B29" s="115" t="s">
        <v>54</v>
      </c>
    </row>
    <row r="30" spans="1:15" x14ac:dyDescent="0.2">
      <c r="B30" s="113"/>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40"/>
  <sheetViews>
    <sheetView showGridLines="0" rightToLeft="1" tabSelected="1" topLeftCell="A10" zoomScaleNormal="100" workbookViewId="0">
      <selection activeCell="H16" sqref="H16"/>
    </sheetView>
  </sheetViews>
  <sheetFormatPr defaultRowHeight="12.75" x14ac:dyDescent="0.2"/>
  <cols>
    <col min="1" max="1" width="2.140625" customWidth="1"/>
    <col min="2" max="2" width="29.140625" style="50" customWidth="1"/>
    <col min="3" max="3" width="4.140625" style="50" customWidth="1"/>
    <col min="4" max="4" width="12.7109375" customWidth="1"/>
    <col min="5" max="5" width="13.42578125" bestFit="1" customWidth="1"/>
    <col min="6" max="6" width="2.42578125"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86" t="s">
        <v>47</v>
      </c>
      <c r="C2" s="186"/>
      <c r="D2" s="186"/>
      <c r="E2" s="186"/>
      <c r="F2" s="186"/>
      <c r="G2" s="186"/>
      <c r="H2" s="186"/>
      <c r="I2" s="186"/>
      <c r="J2" s="186"/>
      <c r="K2" s="186"/>
      <c r="L2" s="186"/>
    </row>
    <row r="3" spans="1:14" ht="18" x14ac:dyDescent="0.25">
      <c r="B3" s="95"/>
      <c r="C3" s="95"/>
      <c r="D3" s="43"/>
      <c r="E3" s="43"/>
      <c r="F3" s="43"/>
      <c r="G3" s="43"/>
      <c r="H3" s="43"/>
      <c r="I3" s="43"/>
      <c r="J3" s="43"/>
      <c r="K3" s="43"/>
      <c r="L3" s="43"/>
    </row>
    <row r="4" spans="1:14" ht="48" thickBot="1" x14ac:dyDescent="0.25">
      <c r="A4" s="2"/>
      <c r="B4" s="92" t="s">
        <v>0</v>
      </c>
      <c r="C4" s="89"/>
      <c r="D4" s="94" t="s">
        <v>44</v>
      </c>
      <c r="E4" s="93" t="s">
        <v>53</v>
      </c>
      <c r="F4" s="3"/>
      <c r="G4" s="92" t="s">
        <v>45</v>
      </c>
      <c r="H4" s="45" t="s">
        <v>1</v>
      </c>
      <c r="I4" s="187" t="s">
        <v>2</v>
      </c>
      <c r="J4" s="187"/>
      <c r="K4" s="187"/>
      <c r="L4" s="45" t="s">
        <v>3</v>
      </c>
      <c r="M4" s="1"/>
      <c r="N4" s="1"/>
    </row>
    <row r="5" spans="1:14" ht="15.75" x14ac:dyDescent="0.2">
      <c r="A5" s="2"/>
      <c r="B5" s="89"/>
      <c r="C5" s="89"/>
      <c r="D5" s="25"/>
      <c r="E5" s="31"/>
      <c r="F5" s="3"/>
      <c r="G5" s="3"/>
      <c r="H5" s="3"/>
      <c r="I5" s="3"/>
      <c r="J5" s="3"/>
      <c r="K5" s="3"/>
      <c r="L5" s="89"/>
      <c r="M5" s="1"/>
    </row>
    <row r="6" spans="1:14" ht="18" x14ac:dyDescent="0.25">
      <c r="A6" s="2"/>
      <c r="B6" s="87" t="s">
        <v>4</v>
      </c>
      <c r="C6" s="57"/>
      <c r="D6" s="26">
        <v>0.4</v>
      </c>
      <c r="E6" s="32">
        <v>0.39</v>
      </c>
      <c r="F6" s="6"/>
      <c r="G6" s="40">
        <v>0.24</v>
      </c>
      <c r="H6" s="7" t="s">
        <v>5</v>
      </c>
      <c r="I6" s="8">
        <f>G6+5%</f>
        <v>0.28999999999999998</v>
      </c>
      <c r="J6" s="6" t="s">
        <v>14</v>
      </c>
      <c r="K6" s="15">
        <f>G6-5%</f>
        <v>0.19</v>
      </c>
      <c r="L6" s="82" t="s">
        <v>32</v>
      </c>
    </row>
    <row r="7" spans="1:14" ht="15" x14ac:dyDescent="0.2">
      <c r="A7" s="2"/>
      <c r="B7" s="57"/>
      <c r="C7" s="57"/>
      <c r="D7" s="27"/>
      <c r="E7" s="33"/>
      <c r="F7" s="5"/>
      <c r="G7" s="5"/>
      <c r="H7" s="5"/>
      <c r="I7" s="5"/>
      <c r="J7" s="5"/>
      <c r="K7" s="5"/>
      <c r="L7" s="82"/>
    </row>
    <row r="8" spans="1:14" ht="18" x14ac:dyDescent="0.25">
      <c r="A8" s="2"/>
      <c r="B8" s="87" t="s">
        <v>6</v>
      </c>
      <c r="C8" s="57" t="s">
        <v>9</v>
      </c>
      <c r="D8" s="26">
        <v>0.31</v>
      </c>
      <c r="E8" s="32">
        <v>0.25</v>
      </c>
      <c r="F8" s="6"/>
      <c r="G8" s="40">
        <v>0.23</v>
      </c>
      <c r="H8" s="7" t="s">
        <v>7</v>
      </c>
      <c r="I8" s="8">
        <f>G8+6%</f>
        <v>0.29000000000000004</v>
      </c>
      <c r="J8" s="6" t="s">
        <v>14</v>
      </c>
      <c r="K8" s="15">
        <f>G8-6%</f>
        <v>0.17</v>
      </c>
      <c r="L8" s="82" t="s">
        <v>41</v>
      </c>
    </row>
    <row r="9" spans="1:14" ht="15" x14ac:dyDescent="0.2">
      <c r="A9" s="2"/>
      <c r="B9" s="57"/>
      <c r="C9" s="57"/>
      <c r="D9" s="27"/>
      <c r="E9" s="33"/>
      <c r="F9" s="5"/>
      <c r="G9" s="5"/>
      <c r="H9" s="5"/>
      <c r="I9" s="5"/>
      <c r="J9" s="5"/>
      <c r="K9" s="5"/>
      <c r="L9" s="67" t="s">
        <v>40</v>
      </c>
    </row>
    <row r="10" spans="1:14" ht="18" x14ac:dyDescent="0.25">
      <c r="A10" s="2"/>
      <c r="B10" s="87" t="s">
        <v>8</v>
      </c>
      <c r="C10" s="57" t="s">
        <v>22</v>
      </c>
      <c r="D10" s="26">
        <v>0.25</v>
      </c>
      <c r="E10" s="32">
        <v>0.27</v>
      </c>
      <c r="F10" s="6"/>
      <c r="G10" s="40">
        <v>0.3</v>
      </c>
      <c r="H10" s="7" t="s">
        <v>7</v>
      </c>
      <c r="I10" s="8">
        <f>G10+6%</f>
        <v>0.36</v>
      </c>
      <c r="J10" s="6" t="s">
        <v>14</v>
      </c>
      <c r="K10" s="15">
        <f>G10-6%</f>
        <v>0.24</v>
      </c>
      <c r="L10" s="50"/>
    </row>
    <row r="11" spans="1:14" ht="15" x14ac:dyDescent="0.2">
      <c r="A11" s="2"/>
      <c r="B11" s="84"/>
      <c r="C11" s="84"/>
      <c r="D11" s="28"/>
      <c r="E11" s="34"/>
      <c r="F11" s="9"/>
      <c r="G11" s="9"/>
      <c r="H11" s="9"/>
      <c r="I11" s="16"/>
      <c r="J11" s="10"/>
      <c r="K11" s="17"/>
      <c r="L11" s="72" t="s">
        <v>38</v>
      </c>
    </row>
    <row r="12" spans="1:14" ht="15" x14ac:dyDescent="0.2">
      <c r="A12" s="2"/>
      <c r="B12" s="57"/>
      <c r="C12" s="57"/>
      <c r="D12" s="28"/>
      <c r="E12" s="34"/>
      <c r="F12" s="9"/>
      <c r="G12" s="9"/>
      <c r="H12" s="9"/>
      <c r="I12" s="16"/>
      <c r="J12" s="10"/>
      <c r="K12" s="17"/>
      <c r="L12" s="72" t="s">
        <v>39</v>
      </c>
    </row>
    <row r="13" spans="1:14" ht="15" x14ac:dyDescent="0.2">
      <c r="A13" s="2"/>
      <c r="B13" s="57" t="s">
        <v>33</v>
      </c>
      <c r="C13" s="57"/>
      <c r="D13" s="26">
        <v>0.05</v>
      </c>
      <c r="E13" s="97"/>
      <c r="F13" s="20"/>
      <c r="G13" s="10">
        <v>0.06</v>
      </c>
      <c r="H13" s="72" t="s">
        <v>35</v>
      </c>
      <c r="I13" s="16"/>
      <c r="J13" s="10"/>
      <c r="K13" s="17"/>
      <c r="L13" s="57"/>
    </row>
    <row r="14" spans="1:14" ht="15.75" customHeight="1" x14ac:dyDescent="0.2">
      <c r="A14" s="2"/>
      <c r="B14" s="51" t="s">
        <v>34</v>
      </c>
      <c r="C14" s="57"/>
      <c r="D14" s="29">
        <v>0.2</v>
      </c>
      <c r="E14" s="98"/>
      <c r="F14" s="20"/>
      <c r="G14" s="11">
        <v>0.24</v>
      </c>
      <c r="H14" s="55" t="s">
        <v>35</v>
      </c>
      <c r="I14" s="18"/>
      <c r="J14" s="11"/>
      <c r="K14" s="19"/>
      <c r="L14" s="51"/>
    </row>
    <row r="15" spans="1:14" ht="15" x14ac:dyDescent="0.2">
      <c r="A15" s="2"/>
      <c r="B15" s="57"/>
      <c r="C15" s="57"/>
      <c r="D15" s="28"/>
      <c r="E15" s="37"/>
      <c r="F15" s="22"/>
      <c r="G15" s="2"/>
      <c r="H15" s="2"/>
      <c r="I15" s="2"/>
      <c r="J15" s="2"/>
      <c r="K15" s="2"/>
      <c r="L15" s="57"/>
    </row>
    <row r="16" spans="1:14" ht="18" x14ac:dyDescent="0.25">
      <c r="A16" s="2"/>
      <c r="B16" s="58" t="s">
        <v>10</v>
      </c>
      <c r="C16" s="57"/>
      <c r="D16" s="29">
        <v>0.05</v>
      </c>
      <c r="E16" s="44">
        <v>0</v>
      </c>
      <c r="F16" s="2"/>
      <c r="G16" s="41">
        <v>0.15</v>
      </c>
      <c r="H16" s="231">
        <v>-0.05</v>
      </c>
      <c r="I16" s="12">
        <v>0.15</v>
      </c>
      <c r="J16" s="13" t="s">
        <v>14</v>
      </c>
      <c r="K16" s="19">
        <v>0.1</v>
      </c>
      <c r="L16" s="63" t="s">
        <v>15</v>
      </c>
    </row>
    <row r="17" spans="1:15" ht="15" x14ac:dyDescent="0.2">
      <c r="A17" s="2"/>
      <c r="B17" s="57"/>
      <c r="C17" s="57"/>
      <c r="D17" s="28"/>
      <c r="E17" s="37"/>
      <c r="F17" s="2"/>
      <c r="G17" s="2"/>
      <c r="H17" s="2"/>
      <c r="I17" s="2"/>
      <c r="J17" s="2"/>
      <c r="K17" s="2"/>
      <c r="L17" s="67"/>
    </row>
    <row r="18" spans="1:15" ht="18" x14ac:dyDescent="0.25">
      <c r="A18" s="2"/>
      <c r="B18" s="58" t="s">
        <v>11</v>
      </c>
      <c r="C18" s="57"/>
      <c r="D18" s="29">
        <v>0.04</v>
      </c>
      <c r="E18" s="39">
        <v>0.04</v>
      </c>
      <c r="F18" s="24"/>
      <c r="G18" s="41">
        <v>0.05</v>
      </c>
      <c r="H18" s="23" t="s">
        <v>5</v>
      </c>
      <c r="I18" s="12">
        <f>G18+5%</f>
        <v>0.1</v>
      </c>
      <c r="J18" s="13" t="s">
        <v>14</v>
      </c>
      <c r="K18" s="19">
        <v>0</v>
      </c>
      <c r="L18" s="66" t="s">
        <v>42</v>
      </c>
    </row>
    <row r="19" spans="1:15" ht="15" x14ac:dyDescent="0.2">
      <c r="A19" s="2"/>
      <c r="B19" s="57"/>
      <c r="C19" s="57" t="s">
        <v>36</v>
      </c>
      <c r="D19" s="28"/>
      <c r="E19" s="37"/>
      <c r="F19" s="2"/>
      <c r="G19" s="2"/>
      <c r="H19" s="2"/>
      <c r="I19" s="2"/>
      <c r="J19" s="2"/>
      <c r="K19" s="2"/>
      <c r="L19" s="50"/>
    </row>
    <row r="20" spans="1:15" ht="18" x14ac:dyDescent="0.25">
      <c r="A20" s="2"/>
      <c r="B20" s="58" t="s">
        <v>31</v>
      </c>
      <c r="C20" s="57"/>
      <c r="D20" s="29">
        <v>0.05</v>
      </c>
      <c r="E20" s="39">
        <v>0.02</v>
      </c>
      <c r="F20" s="24"/>
      <c r="G20" s="41">
        <v>0.05</v>
      </c>
      <c r="H20" s="23" t="s">
        <v>5</v>
      </c>
      <c r="I20" s="12">
        <f>G20+5%</f>
        <v>0.1</v>
      </c>
      <c r="J20" s="13" t="s">
        <v>14</v>
      </c>
      <c r="K20" s="19">
        <f>G20-5%</f>
        <v>0</v>
      </c>
      <c r="L20" s="63" t="s">
        <v>16</v>
      </c>
    </row>
    <row r="21" spans="1:15" ht="15" x14ac:dyDescent="0.2">
      <c r="A21" s="2"/>
      <c r="B21" s="57"/>
      <c r="C21" s="57"/>
      <c r="D21" s="28"/>
      <c r="E21" s="38"/>
      <c r="F21" s="2"/>
      <c r="G21" s="2"/>
      <c r="H21" s="2"/>
      <c r="I21" s="2"/>
      <c r="J21" s="2"/>
      <c r="K21" s="2"/>
      <c r="L21" s="57"/>
    </row>
    <row r="22" spans="1:15" ht="18" x14ac:dyDescent="0.25">
      <c r="A22" s="2"/>
      <c r="B22" s="58" t="s">
        <v>12</v>
      </c>
      <c r="C22" s="57"/>
      <c r="D22" s="29">
        <v>1.1000000000000001</v>
      </c>
      <c r="E22" s="39">
        <v>1</v>
      </c>
      <c r="F22" s="2"/>
      <c r="G22" s="41">
        <f>G6+G8+G10+G16+G18+G20</f>
        <v>1.02</v>
      </c>
      <c r="H22" s="21"/>
      <c r="I22" s="21"/>
      <c r="J22" s="21"/>
      <c r="K22" s="21"/>
      <c r="L22" s="51"/>
    </row>
    <row r="23" spans="1:15" ht="15" x14ac:dyDescent="0.2">
      <c r="A23" s="2"/>
      <c r="B23" s="57"/>
      <c r="C23" s="57"/>
      <c r="D23" s="28"/>
      <c r="E23" s="38"/>
      <c r="F23" s="2"/>
      <c r="G23" s="2"/>
      <c r="H23" s="2"/>
      <c r="I23" s="2"/>
      <c r="J23" s="2"/>
      <c r="K23" s="2"/>
      <c r="L23" s="57"/>
    </row>
    <row r="24" spans="1:15" ht="18" x14ac:dyDescent="0.25">
      <c r="A24" s="2"/>
      <c r="B24" s="58" t="s">
        <v>13</v>
      </c>
      <c r="C24" s="57"/>
      <c r="D24" s="30">
        <v>0.21</v>
      </c>
      <c r="E24" s="99">
        <v>0.22</v>
      </c>
      <c r="F24" s="24"/>
      <c r="G24" s="41">
        <v>0.24</v>
      </c>
      <c r="H24" s="23" t="s">
        <v>7</v>
      </c>
      <c r="I24" s="12">
        <f>G24+6%</f>
        <v>0.3</v>
      </c>
      <c r="J24" s="13" t="s">
        <v>14</v>
      </c>
      <c r="K24" s="14">
        <f>G24-6%</f>
        <v>0.18</v>
      </c>
      <c r="L24" s="51"/>
    </row>
    <row r="25" spans="1:15" ht="15" x14ac:dyDescent="0.2">
      <c r="C25" s="57"/>
    </row>
    <row r="26" spans="1:15" ht="18" x14ac:dyDescent="0.25">
      <c r="B26" s="114" t="s">
        <v>37</v>
      </c>
      <c r="M26" s="42"/>
      <c r="N26" s="46"/>
      <c r="O26" s="46"/>
    </row>
    <row r="27" spans="1:15" x14ac:dyDescent="0.2">
      <c r="B27" s="115" t="s">
        <v>57</v>
      </c>
    </row>
    <row r="28" spans="1:15" x14ac:dyDescent="0.2">
      <c r="B28" s="115" t="s">
        <v>54</v>
      </c>
    </row>
    <row r="29" spans="1:15" x14ac:dyDescent="0.2">
      <c r="B29" s="113"/>
    </row>
    <row r="30" spans="1:15" ht="13.5" thickBot="1" x14ac:dyDescent="0.25"/>
    <row r="31" spans="1:15" ht="20.25" x14ac:dyDescent="0.2">
      <c r="B31" s="192" t="s">
        <v>60</v>
      </c>
      <c r="C31" s="193"/>
      <c r="D31" s="193"/>
      <c r="E31" s="193"/>
      <c r="F31" s="193"/>
      <c r="G31" s="193"/>
      <c r="H31" s="165"/>
    </row>
    <row r="32" spans="1:15" ht="15" x14ac:dyDescent="0.2">
      <c r="B32" s="194" t="s">
        <v>80</v>
      </c>
      <c r="C32" s="188"/>
      <c r="D32" s="188"/>
      <c r="E32" s="188"/>
      <c r="F32" s="188"/>
      <c r="G32" s="188"/>
      <c r="H32" s="166"/>
    </row>
    <row r="33" spans="2:8" ht="18" x14ac:dyDescent="0.2">
      <c r="B33" s="167" t="s">
        <v>61</v>
      </c>
      <c r="C33" s="168"/>
      <c r="D33" s="168" t="s">
        <v>62</v>
      </c>
      <c r="E33" s="168"/>
      <c r="F33" s="168"/>
      <c r="G33" s="168" t="s">
        <v>63</v>
      </c>
      <c r="H33" s="166"/>
    </row>
    <row r="34" spans="2:8" ht="15.75" x14ac:dyDescent="0.25">
      <c r="B34" s="169" t="s">
        <v>4</v>
      </c>
      <c r="C34" s="164"/>
      <c r="D34" s="188" t="s">
        <v>73</v>
      </c>
      <c r="E34" s="188"/>
      <c r="F34" s="164"/>
      <c r="G34" s="188" t="s">
        <v>74</v>
      </c>
      <c r="H34" s="189"/>
    </row>
    <row r="35" spans="2:8" x14ac:dyDescent="0.2">
      <c r="B35" s="170"/>
      <c r="H35" s="171"/>
    </row>
    <row r="36" spans="2:8" ht="15.75" x14ac:dyDescent="0.25">
      <c r="B36" s="169" t="s">
        <v>6</v>
      </c>
      <c r="C36" s="164"/>
      <c r="D36" s="188" t="s">
        <v>76</v>
      </c>
      <c r="E36" s="188"/>
      <c r="F36" s="164"/>
      <c r="G36" s="188" t="s">
        <v>75</v>
      </c>
      <c r="H36" s="189"/>
    </row>
    <row r="37" spans="2:8" x14ac:dyDescent="0.2">
      <c r="B37" s="170"/>
      <c r="H37" s="171"/>
    </row>
    <row r="38" spans="2:8" ht="16.5" thickBot="1" x14ac:dyDescent="0.3">
      <c r="B38" s="172" t="s">
        <v>69</v>
      </c>
      <c r="C38" s="173"/>
      <c r="D38" s="190" t="s">
        <v>66</v>
      </c>
      <c r="E38" s="190"/>
      <c r="F38" s="173"/>
      <c r="G38" s="190" t="s">
        <v>70</v>
      </c>
      <c r="H38" s="191"/>
    </row>
    <row r="40" spans="2:8" ht="15.75" x14ac:dyDescent="0.25">
      <c r="B40" s="4"/>
      <c r="C40" s="164"/>
      <c r="D40" s="188"/>
      <c r="E40" s="188"/>
      <c r="F40" s="164"/>
      <c r="G40" s="188"/>
      <c r="H40" s="188"/>
    </row>
  </sheetData>
  <mergeCells count="12">
    <mergeCell ref="I4:K4"/>
    <mergeCell ref="B2:L2"/>
    <mergeCell ref="B31:G31"/>
    <mergeCell ref="B32:G32"/>
    <mergeCell ref="D34:E34"/>
    <mergeCell ref="G34:H34"/>
    <mergeCell ref="D36:E36"/>
    <mergeCell ref="G36:H36"/>
    <mergeCell ref="D38:E38"/>
    <mergeCell ref="G38:H38"/>
    <mergeCell ref="D40:E40"/>
    <mergeCell ref="G40:H40"/>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B2" sqref="B2"/>
    </sheetView>
  </sheetViews>
  <sheetFormatPr defaultRowHeight="12.75" x14ac:dyDescent="0.2"/>
  <cols>
    <col min="1" max="1" width="4.42578125" customWidth="1"/>
    <col min="2" max="2" width="23.7109375" customWidth="1"/>
    <col min="3" max="3" width="4.140625" customWidth="1"/>
    <col min="4" max="4" width="2.42578125"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2"/>
      <c r="B1" s="186" t="s">
        <v>48</v>
      </c>
      <c r="C1" s="186"/>
      <c r="D1" s="186"/>
      <c r="E1" s="186"/>
      <c r="F1" s="186"/>
      <c r="G1" s="186"/>
      <c r="H1" s="186"/>
      <c r="I1" s="186"/>
      <c r="J1" s="186"/>
      <c r="K1" s="186"/>
      <c r="L1" s="46"/>
      <c r="M1" s="46"/>
    </row>
    <row r="2" spans="1:13" ht="24" customHeight="1" x14ac:dyDescent="0.25">
      <c r="A2" s="2"/>
      <c r="B2" s="46"/>
      <c r="C2" s="46"/>
      <c r="D2" s="46"/>
      <c r="E2" s="46"/>
      <c r="F2" s="46"/>
      <c r="G2" s="46"/>
      <c r="H2" s="46"/>
      <c r="I2" s="46"/>
      <c r="J2" s="46"/>
      <c r="K2" s="46"/>
      <c r="L2" s="46"/>
      <c r="M2" s="46"/>
    </row>
    <row r="3" spans="1:13" ht="24" customHeight="1" x14ac:dyDescent="0.25">
      <c r="A3" s="2"/>
      <c r="B3" s="201" t="s">
        <v>17</v>
      </c>
      <c r="C3" s="202"/>
      <c r="D3" s="202"/>
      <c r="E3" s="202"/>
      <c r="F3" s="202"/>
      <c r="G3" s="202"/>
      <c r="H3" s="202"/>
      <c r="I3" s="202"/>
      <c r="J3" s="203"/>
      <c r="K3" s="204" t="s">
        <v>3</v>
      </c>
      <c r="L3" s="204"/>
      <c r="M3" s="204"/>
    </row>
    <row r="4" spans="1:13" ht="26.25" customHeight="1" x14ac:dyDescent="0.3">
      <c r="A4" s="2"/>
      <c r="B4" s="205" t="s">
        <v>21</v>
      </c>
      <c r="C4" s="206"/>
      <c r="D4" s="206"/>
      <c r="E4" s="206"/>
      <c r="F4" s="206"/>
      <c r="G4" s="206"/>
      <c r="H4" s="206"/>
      <c r="I4" s="206"/>
      <c r="J4" s="207"/>
      <c r="K4" s="101" t="s">
        <v>38</v>
      </c>
      <c r="L4" s="102"/>
      <c r="M4" s="103"/>
    </row>
    <row r="5" spans="1:13" ht="24" customHeight="1" x14ac:dyDescent="0.3">
      <c r="A5" s="2"/>
      <c r="B5" s="195" t="s">
        <v>20</v>
      </c>
      <c r="C5" s="196"/>
      <c r="D5" s="196"/>
      <c r="E5" s="196"/>
      <c r="F5" s="196"/>
      <c r="G5" s="196"/>
      <c r="H5" s="196"/>
      <c r="I5" s="196"/>
      <c r="J5" s="197"/>
      <c r="K5" s="104"/>
      <c r="L5" s="105"/>
      <c r="M5" s="106"/>
    </row>
    <row r="6" spans="1:13" ht="27" customHeight="1" x14ac:dyDescent="0.3">
      <c r="A6" s="2"/>
      <c r="B6" s="195" t="s">
        <v>19</v>
      </c>
      <c r="C6" s="196"/>
      <c r="D6" s="196"/>
      <c r="E6" s="196"/>
      <c r="F6" s="196"/>
      <c r="G6" s="196"/>
      <c r="H6" s="196"/>
      <c r="I6" s="196"/>
      <c r="J6" s="197"/>
      <c r="K6" s="107" t="s">
        <v>39</v>
      </c>
      <c r="L6" s="108"/>
      <c r="M6" s="109"/>
    </row>
    <row r="7" spans="1:13" ht="17.25" customHeight="1" x14ac:dyDescent="0.3">
      <c r="A7" s="2"/>
      <c r="B7" s="198" t="s">
        <v>18</v>
      </c>
      <c r="C7" s="199"/>
      <c r="D7" s="199"/>
      <c r="E7" s="199"/>
      <c r="F7" s="199"/>
      <c r="G7" s="199"/>
      <c r="H7" s="199"/>
      <c r="I7" s="199"/>
      <c r="J7" s="200"/>
      <c r="K7" s="110"/>
      <c r="L7" s="111"/>
      <c r="M7" s="112"/>
    </row>
    <row r="8" spans="1:13" ht="18" customHeight="1" x14ac:dyDescent="0.25">
      <c r="A8" s="2"/>
      <c r="B8" s="47"/>
      <c r="C8" s="47"/>
      <c r="D8" s="47"/>
      <c r="E8" s="47"/>
      <c r="F8" s="47"/>
      <c r="G8" s="47"/>
      <c r="H8" s="47"/>
      <c r="I8" s="47"/>
      <c r="J8" s="46"/>
    </row>
    <row r="9" spans="1:13" ht="18" x14ac:dyDescent="0.25">
      <c r="A9" s="2"/>
      <c r="B9" s="47"/>
      <c r="C9" s="47"/>
      <c r="D9" s="47"/>
      <c r="E9" s="47"/>
      <c r="F9" s="47"/>
      <c r="G9" s="47"/>
      <c r="H9" s="47"/>
      <c r="I9" s="47"/>
      <c r="J9" s="46"/>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0"/>
  <sheetViews>
    <sheetView showGridLines="0" rightToLeft="1" topLeftCell="A7" zoomScaleNormal="100" workbookViewId="0">
      <selection activeCell="B30" sqref="B30"/>
    </sheetView>
  </sheetViews>
  <sheetFormatPr defaultRowHeight="12.75" x14ac:dyDescent="0.2"/>
  <cols>
    <col min="1" max="1" width="3.140625" bestFit="1" customWidth="1"/>
    <col min="2" max="2" width="29.140625" style="50" customWidth="1"/>
    <col min="3" max="3" width="4.140625" style="50"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86" t="s">
        <v>49</v>
      </c>
      <c r="C2" s="186"/>
      <c r="D2" s="186"/>
      <c r="E2" s="186"/>
      <c r="F2" s="186"/>
      <c r="G2" s="186"/>
      <c r="H2" s="186"/>
      <c r="I2" s="186"/>
      <c r="J2" s="186"/>
      <c r="K2" s="186"/>
      <c r="L2" s="186"/>
    </row>
    <row r="3" spans="1:14" ht="18" x14ac:dyDescent="0.25">
      <c r="B3" s="95"/>
      <c r="C3" s="95"/>
      <c r="D3" s="43"/>
      <c r="E3" s="43"/>
      <c r="F3" s="43"/>
      <c r="G3" s="43"/>
      <c r="H3" s="43"/>
      <c r="I3" s="43"/>
      <c r="J3" s="43"/>
      <c r="K3" s="43"/>
      <c r="L3" s="43"/>
    </row>
    <row r="4" spans="1:14" ht="48" thickBot="1" x14ac:dyDescent="0.25">
      <c r="A4" s="2"/>
      <c r="B4" s="92" t="s">
        <v>0</v>
      </c>
      <c r="C4" s="89"/>
      <c r="D4" s="94" t="s">
        <v>44</v>
      </c>
      <c r="E4" s="93" t="s">
        <v>53</v>
      </c>
      <c r="F4" s="3"/>
      <c r="G4" s="92" t="s">
        <v>45</v>
      </c>
      <c r="H4" s="45" t="s">
        <v>1</v>
      </c>
      <c r="I4" s="187" t="s">
        <v>2</v>
      </c>
      <c r="J4" s="187"/>
      <c r="K4" s="187"/>
      <c r="L4" s="45" t="s">
        <v>3</v>
      </c>
      <c r="M4" s="1"/>
      <c r="N4" s="1"/>
    </row>
    <row r="5" spans="1:14" ht="15.75" x14ac:dyDescent="0.2">
      <c r="A5" s="2"/>
      <c r="B5" s="89"/>
      <c r="C5" s="89"/>
      <c r="D5" s="25"/>
      <c r="E5" s="31"/>
      <c r="F5" s="3"/>
      <c r="G5" s="3"/>
      <c r="H5" s="3"/>
      <c r="I5" s="3"/>
      <c r="J5" s="3"/>
      <c r="K5" s="3"/>
      <c r="L5" s="89"/>
      <c r="M5" s="1"/>
    </row>
    <row r="6" spans="1:14" ht="18" x14ac:dyDescent="0.25">
      <c r="A6" s="2"/>
      <c r="B6" s="87" t="s">
        <v>4</v>
      </c>
      <c r="C6" s="57"/>
      <c r="D6" s="26">
        <v>0.25</v>
      </c>
      <c r="E6" s="100">
        <v>0.2</v>
      </c>
      <c r="F6" s="6"/>
      <c r="G6" s="40">
        <v>0.22</v>
      </c>
      <c r="H6" s="7" t="s">
        <v>5</v>
      </c>
      <c r="I6" s="8">
        <f>G6+5%</f>
        <v>0.27</v>
      </c>
      <c r="J6" s="6" t="s">
        <v>14</v>
      </c>
      <c r="K6" s="15">
        <f>G6-5%</f>
        <v>0.16999999999999998</v>
      </c>
      <c r="L6" s="82" t="s">
        <v>32</v>
      </c>
    </row>
    <row r="7" spans="1:14" ht="15" x14ac:dyDescent="0.2">
      <c r="A7" s="2"/>
      <c r="B7" s="57"/>
      <c r="C7" s="57"/>
      <c r="D7" s="27"/>
      <c r="E7" s="33"/>
      <c r="F7" s="5"/>
      <c r="G7" s="5"/>
      <c r="H7" s="5"/>
      <c r="I7" s="5"/>
      <c r="J7" s="5"/>
      <c r="K7" s="5"/>
      <c r="L7" s="82"/>
    </row>
    <row r="8" spans="1:14" ht="18" x14ac:dyDescent="0.25">
      <c r="A8" s="2"/>
      <c r="B8" s="87" t="s">
        <v>6</v>
      </c>
      <c r="C8" s="57" t="s">
        <v>9</v>
      </c>
      <c r="D8" s="26">
        <v>0.17</v>
      </c>
      <c r="E8" s="100">
        <v>0.12</v>
      </c>
      <c r="F8" s="6"/>
      <c r="G8" s="40">
        <v>0.12</v>
      </c>
      <c r="H8" s="7" t="s">
        <v>7</v>
      </c>
      <c r="I8" s="8">
        <f>G8+6%</f>
        <v>0.18</v>
      </c>
      <c r="J8" s="6" t="s">
        <v>14</v>
      </c>
      <c r="K8" s="15">
        <f>G8-6%</f>
        <v>0.06</v>
      </c>
      <c r="L8" s="82" t="s">
        <v>41</v>
      </c>
    </row>
    <row r="9" spans="1:14" ht="15" x14ac:dyDescent="0.2">
      <c r="A9" s="2"/>
      <c r="B9" s="57"/>
      <c r="C9" s="57"/>
      <c r="D9" s="27"/>
      <c r="E9" s="33"/>
      <c r="F9" s="5"/>
      <c r="G9" s="5"/>
      <c r="H9" s="5"/>
      <c r="I9" s="5"/>
      <c r="J9" s="5"/>
      <c r="K9" s="5"/>
      <c r="L9" s="67" t="s">
        <v>40</v>
      </c>
    </row>
    <row r="10" spans="1:14" ht="18" x14ac:dyDescent="0.25">
      <c r="A10" s="2"/>
      <c r="B10" s="87" t="s">
        <v>8</v>
      </c>
      <c r="C10" s="57" t="s">
        <v>22</v>
      </c>
      <c r="D10" s="26">
        <v>0.49</v>
      </c>
      <c r="E10" s="100">
        <v>0.54</v>
      </c>
      <c r="F10" s="6"/>
      <c r="G10" s="40">
        <v>0.52</v>
      </c>
      <c r="H10" s="7" t="s">
        <v>7</v>
      </c>
      <c r="I10" s="8">
        <f>G10+6%</f>
        <v>0.58000000000000007</v>
      </c>
      <c r="J10" s="6" t="s">
        <v>14</v>
      </c>
      <c r="K10" s="15">
        <f>G10-6%</f>
        <v>0.46</v>
      </c>
      <c r="L10" s="50"/>
    </row>
    <row r="11" spans="1:14" ht="15" x14ac:dyDescent="0.2">
      <c r="A11" s="2"/>
      <c r="B11" s="84"/>
      <c r="C11" s="84"/>
      <c r="D11" s="28"/>
      <c r="E11" s="34"/>
      <c r="F11" s="9"/>
      <c r="G11" s="9"/>
      <c r="H11" s="9"/>
      <c r="I11" s="16"/>
      <c r="J11" s="10"/>
      <c r="K11" s="17"/>
      <c r="L11" s="72" t="s">
        <v>38</v>
      </c>
    </row>
    <row r="12" spans="1:14" ht="15" x14ac:dyDescent="0.2">
      <c r="A12" s="2"/>
      <c r="B12" s="57"/>
      <c r="C12" s="57"/>
      <c r="D12" s="28"/>
      <c r="E12" s="34"/>
      <c r="F12" s="9"/>
      <c r="G12" s="9"/>
      <c r="H12" s="9"/>
      <c r="I12" s="16"/>
      <c r="J12" s="10"/>
      <c r="K12" s="17"/>
      <c r="L12" s="72" t="s">
        <v>39</v>
      </c>
    </row>
    <row r="13" spans="1:14" ht="15" x14ac:dyDescent="0.2">
      <c r="A13" s="2"/>
      <c r="B13" s="57" t="s">
        <v>33</v>
      </c>
      <c r="C13" s="57"/>
      <c r="D13" s="26">
        <v>0.1</v>
      </c>
      <c r="E13" s="100"/>
      <c r="F13" s="20"/>
      <c r="G13" s="10">
        <v>0.1</v>
      </c>
      <c r="H13" s="72" t="s">
        <v>35</v>
      </c>
      <c r="I13" s="16"/>
      <c r="J13" s="10"/>
      <c r="K13" s="17"/>
      <c r="L13" s="57"/>
    </row>
    <row r="14" spans="1:14" ht="15.75" customHeight="1" x14ac:dyDescent="0.2">
      <c r="A14" s="2"/>
      <c r="B14" s="51" t="s">
        <v>34</v>
      </c>
      <c r="C14" s="57"/>
      <c r="D14" s="29">
        <v>0.39</v>
      </c>
      <c r="E14" s="100"/>
      <c r="F14" s="20"/>
      <c r="G14" s="11">
        <v>0.42</v>
      </c>
      <c r="H14" s="55" t="s">
        <v>35</v>
      </c>
      <c r="I14" s="18"/>
      <c r="J14" s="11"/>
      <c r="K14" s="19"/>
      <c r="L14" s="51"/>
    </row>
    <row r="15" spans="1:14" ht="15" x14ac:dyDescent="0.2">
      <c r="A15" s="2"/>
      <c r="B15" s="57"/>
      <c r="C15" s="57"/>
      <c r="D15" s="28"/>
      <c r="E15" s="37"/>
      <c r="F15" s="22"/>
      <c r="G15" s="2"/>
      <c r="H15" s="2"/>
      <c r="I15" s="2"/>
      <c r="J15" s="2"/>
      <c r="K15" s="2"/>
      <c r="L15" s="57"/>
    </row>
    <row r="16" spans="1:14" ht="18" x14ac:dyDescent="0.25">
      <c r="A16" s="2"/>
      <c r="B16" s="58" t="s">
        <v>10</v>
      </c>
      <c r="C16" s="57"/>
      <c r="D16" s="29">
        <v>0.05</v>
      </c>
      <c r="E16" s="100">
        <v>0</v>
      </c>
      <c r="F16" s="2"/>
      <c r="G16" s="41">
        <v>0</v>
      </c>
      <c r="H16" s="23" t="s">
        <v>5</v>
      </c>
      <c r="I16" s="12">
        <f>G16+5%</f>
        <v>0.05</v>
      </c>
      <c r="J16" s="13" t="s">
        <v>14</v>
      </c>
      <c r="K16" s="19">
        <f>0%</f>
        <v>0</v>
      </c>
      <c r="L16" s="63" t="s">
        <v>15</v>
      </c>
    </row>
    <row r="17" spans="1:15" ht="15" x14ac:dyDescent="0.2">
      <c r="A17" s="2"/>
      <c r="B17" s="57"/>
      <c r="C17" s="57"/>
      <c r="D17" s="28"/>
      <c r="E17" s="38"/>
      <c r="F17" s="2"/>
      <c r="G17" s="2"/>
      <c r="H17" s="2"/>
      <c r="I17" s="2"/>
      <c r="J17" s="2"/>
      <c r="K17" s="2"/>
      <c r="L17" s="67"/>
    </row>
    <row r="18" spans="1:15" ht="18" x14ac:dyDescent="0.25">
      <c r="A18" s="2"/>
      <c r="B18" s="58" t="s">
        <v>11</v>
      </c>
      <c r="C18" s="57"/>
      <c r="D18" s="29">
        <v>0.09</v>
      </c>
      <c r="E18" s="100">
        <v>0.13</v>
      </c>
      <c r="F18" s="24"/>
      <c r="G18" s="41">
        <v>0.14000000000000001</v>
      </c>
      <c r="H18" s="23" t="s">
        <v>5</v>
      </c>
      <c r="I18" s="12">
        <f>G18+5%</f>
        <v>0.19</v>
      </c>
      <c r="J18" s="13" t="s">
        <v>14</v>
      </c>
      <c r="K18" s="19">
        <f>G18-5%</f>
        <v>9.0000000000000011E-2</v>
      </c>
      <c r="L18" s="66" t="s">
        <v>42</v>
      </c>
    </row>
    <row r="19" spans="1:15" ht="15" x14ac:dyDescent="0.2">
      <c r="A19" s="2"/>
      <c r="B19" s="57"/>
      <c r="C19" s="57" t="s">
        <v>36</v>
      </c>
      <c r="D19" s="28"/>
      <c r="E19" s="38"/>
      <c r="F19" s="2"/>
      <c r="G19" s="2"/>
      <c r="H19" s="2"/>
      <c r="I19" s="2"/>
      <c r="J19" s="2"/>
      <c r="K19" s="2"/>
      <c r="L19" s="50"/>
    </row>
    <row r="20" spans="1:15" ht="18" x14ac:dyDescent="0.25">
      <c r="A20" s="2"/>
      <c r="B20" s="58" t="s">
        <v>31</v>
      </c>
      <c r="C20" s="57"/>
      <c r="D20" s="29">
        <v>0.05</v>
      </c>
      <c r="E20" s="100">
        <v>0.01</v>
      </c>
      <c r="F20" s="24"/>
      <c r="G20" s="41">
        <v>0.05</v>
      </c>
      <c r="H20" s="23" t="s">
        <v>5</v>
      </c>
      <c r="I20" s="12">
        <f>G20+5%</f>
        <v>0.1</v>
      </c>
      <c r="J20" s="13" t="s">
        <v>14</v>
      </c>
      <c r="K20" s="19">
        <f>G20-5%</f>
        <v>0</v>
      </c>
      <c r="L20" s="63" t="s">
        <v>16</v>
      </c>
    </row>
    <row r="21" spans="1:15" ht="15" x14ac:dyDescent="0.2">
      <c r="A21" s="2"/>
      <c r="B21" s="57"/>
      <c r="C21" s="57"/>
      <c r="D21" s="28"/>
      <c r="E21" s="38"/>
      <c r="F21" s="2"/>
      <c r="G21" s="2"/>
      <c r="H21" s="2"/>
      <c r="I21" s="2"/>
      <c r="J21" s="2"/>
      <c r="K21" s="2"/>
      <c r="L21" s="57"/>
    </row>
    <row r="22" spans="1:15" ht="18" x14ac:dyDescent="0.25">
      <c r="A22" s="2"/>
      <c r="B22" s="58" t="s">
        <v>12</v>
      </c>
      <c r="C22" s="57"/>
      <c r="D22" s="29">
        <v>1.1000000000000001</v>
      </c>
      <c r="E22" s="39">
        <v>1.02</v>
      </c>
      <c r="F22" s="2"/>
      <c r="G22" s="41">
        <f>G6+G8+G10+G16+G18+G20</f>
        <v>1.05</v>
      </c>
      <c r="H22" s="21"/>
      <c r="I22" s="21"/>
      <c r="J22" s="21"/>
      <c r="K22" s="21"/>
      <c r="L22" s="51"/>
    </row>
    <row r="23" spans="1:15" ht="15" x14ac:dyDescent="0.2">
      <c r="A23" s="2"/>
      <c r="B23" s="57"/>
      <c r="C23" s="57"/>
      <c r="D23" s="28"/>
      <c r="E23" s="38"/>
      <c r="F23" s="2"/>
      <c r="G23" s="2"/>
      <c r="H23" s="2"/>
      <c r="I23" s="2"/>
      <c r="J23" s="2"/>
      <c r="K23" s="2"/>
      <c r="L23" s="57"/>
    </row>
    <row r="24" spans="1:15" ht="18" x14ac:dyDescent="0.25">
      <c r="B24" s="58" t="s">
        <v>13</v>
      </c>
      <c r="C24" s="57"/>
      <c r="D24" s="30">
        <v>0.4</v>
      </c>
      <c r="E24" s="49">
        <v>0.41</v>
      </c>
      <c r="F24" s="24"/>
      <c r="G24" s="41">
        <v>0.42</v>
      </c>
      <c r="H24" s="23" t="s">
        <v>7</v>
      </c>
      <c r="I24" s="12">
        <f>G24+6%</f>
        <v>0.48</v>
      </c>
      <c r="J24" s="13" t="s">
        <v>14</v>
      </c>
      <c r="K24" s="14">
        <f>G24-6%</f>
        <v>0.36</v>
      </c>
      <c r="L24" s="51"/>
    </row>
    <row r="25" spans="1:15" ht="15" x14ac:dyDescent="0.2">
      <c r="C25" s="57"/>
    </row>
    <row r="27" spans="1:15" ht="18" x14ac:dyDescent="0.25">
      <c r="B27" s="114" t="s">
        <v>37</v>
      </c>
      <c r="M27" s="42"/>
      <c r="N27" s="46"/>
      <c r="O27" s="46"/>
    </row>
    <row r="28" spans="1:15" x14ac:dyDescent="0.2">
      <c r="B28" s="115" t="s">
        <v>55</v>
      </c>
    </row>
    <row r="29" spans="1:15" x14ac:dyDescent="0.2">
      <c r="B29" s="115" t="s">
        <v>54</v>
      </c>
    </row>
    <row r="30" spans="1:15" x14ac:dyDescent="0.2">
      <c r="B30" s="113"/>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40"/>
  <sheetViews>
    <sheetView showGridLines="0" rightToLeft="1" zoomScaleNormal="100" workbookViewId="0">
      <selection activeCell="H16" sqref="H16"/>
    </sheetView>
  </sheetViews>
  <sheetFormatPr defaultRowHeight="12.75" x14ac:dyDescent="0.2"/>
  <cols>
    <col min="1" max="1" width="2.140625" customWidth="1"/>
    <col min="2" max="2" width="29.140625" style="50" customWidth="1"/>
    <col min="3" max="3" width="4.140625" style="50"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86" t="s">
        <v>50</v>
      </c>
      <c r="C2" s="186"/>
      <c r="D2" s="186"/>
      <c r="E2" s="186"/>
      <c r="F2" s="186"/>
      <c r="G2" s="186"/>
      <c r="H2" s="186"/>
      <c r="I2" s="186"/>
      <c r="J2" s="186"/>
      <c r="K2" s="186"/>
      <c r="L2" s="186"/>
    </row>
    <row r="3" spans="1:14" ht="18" x14ac:dyDescent="0.25">
      <c r="B3" s="95"/>
      <c r="C3" s="95"/>
      <c r="D3" s="43"/>
      <c r="E3" s="43"/>
      <c r="F3" s="43"/>
      <c r="G3" s="43"/>
      <c r="H3" s="43"/>
      <c r="I3" s="43"/>
      <c r="J3" s="43"/>
      <c r="K3" s="43"/>
      <c r="L3" s="43"/>
    </row>
    <row r="4" spans="1:14" ht="48" thickBot="1" x14ac:dyDescent="0.25">
      <c r="A4" s="2"/>
      <c r="B4" s="92" t="s">
        <v>0</v>
      </c>
      <c r="C4" s="89"/>
      <c r="D4" s="94" t="s">
        <v>44</v>
      </c>
      <c r="E4" s="93" t="s">
        <v>53</v>
      </c>
      <c r="F4" s="3"/>
      <c r="G4" s="92" t="s">
        <v>45</v>
      </c>
      <c r="H4" s="45" t="s">
        <v>1</v>
      </c>
      <c r="I4" s="187" t="s">
        <v>2</v>
      </c>
      <c r="J4" s="187"/>
      <c r="K4" s="187"/>
      <c r="L4" s="45" t="s">
        <v>3</v>
      </c>
      <c r="M4" s="1"/>
      <c r="N4" s="1"/>
    </row>
    <row r="5" spans="1:14" ht="15.75" x14ac:dyDescent="0.2">
      <c r="A5" s="2"/>
      <c r="B5" s="89"/>
      <c r="C5" s="89"/>
      <c r="D5" s="25"/>
      <c r="E5" s="31"/>
      <c r="F5" s="3"/>
      <c r="G5" s="3"/>
      <c r="H5" s="3"/>
      <c r="I5" s="3"/>
      <c r="J5" s="3"/>
      <c r="K5" s="3"/>
      <c r="L5" s="89"/>
      <c r="M5" s="1"/>
    </row>
    <row r="6" spans="1:14" ht="18" x14ac:dyDescent="0.25">
      <c r="A6" s="2"/>
      <c r="B6" s="87" t="s">
        <v>4</v>
      </c>
      <c r="C6" s="57"/>
      <c r="D6" s="26">
        <v>0.17</v>
      </c>
      <c r="E6" s="32">
        <v>0.15</v>
      </c>
      <c r="F6" s="6"/>
      <c r="G6" s="40">
        <v>0.05</v>
      </c>
      <c r="H6" s="7" t="s">
        <v>5</v>
      </c>
      <c r="I6" s="8">
        <f>G6+5%</f>
        <v>0.1</v>
      </c>
      <c r="J6" s="6" t="s">
        <v>14</v>
      </c>
      <c r="K6" s="15">
        <f>G6-5%</f>
        <v>0</v>
      </c>
      <c r="L6" s="82" t="s">
        <v>32</v>
      </c>
    </row>
    <row r="7" spans="1:14" ht="15" x14ac:dyDescent="0.2">
      <c r="A7" s="2"/>
      <c r="B7" s="57"/>
      <c r="C7" s="57"/>
      <c r="D7" s="27"/>
      <c r="E7" s="32"/>
      <c r="F7" s="5"/>
      <c r="G7" s="5"/>
      <c r="H7" s="5"/>
      <c r="I7" s="5"/>
      <c r="J7" s="5"/>
      <c r="K7" s="5"/>
      <c r="L7" s="82"/>
    </row>
    <row r="8" spans="1:14" ht="18" x14ac:dyDescent="0.25">
      <c r="A8" s="2"/>
      <c r="B8" s="87" t="s">
        <v>6</v>
      </c>
      <c r="C8" s="57" t="s">
        <v>9</v>
      </c>
      <c r="D8" s="26">
        <v>0.15</v>
      </c>
      <c r="E8" s="32">
        <v>0.11</v>
      </c>
      <c r="F8" s="6"/>
      <c r="G8" s="40">
        <v>0.1</v>
      </c>
      <c r="H8" s="7" t="s">
        <v>7</v>
      </c>
      <c r="I8" s="8">
        <f>G8+6%</f>
        <v>0.16</v>
      </c>
      <c r="J8" s="6" t="s">
        <v>14</v>
      </c>
      <c r="K8" s="15">
        <f>G8-6%</f>
        <v>4.0000000000000008E-2</v>
      </c>
      <c r="L8" s="82" t="s">
        <v>41</v>
      </c>
    </row>
    <row r="9" spans="1:14" ht="15" x14ac:dyDescent="0.2">
      <c r="A9" s="2"/>
      <c r="B9" s="57"/>
      <c r="C9" s="57"/>
      <c r="D9" s="27"/>
      <c r="E9" s="33"/>
      <c r="F9" s="5"/>
      <c r="G9" s="5"/>
      <c r="H9" s="5"/>
      <c r="I9" s="5"/>
      <c r="J9" s="5"/>
      <c r="K9" s="5"/>
      <c r="L9" s="67" t="s">
        <v>40</v>
      </c>
    </row>
    <row r="10" spans="1:14" ht="18" x14ac:dyDescent="0.25">
      <c r="A10" s="2"/>
      <c r="B10" s="87" t="s">
        <v>8</v>
      </c>
      <c r="C10" s="57" t="s">
        <v>22</v>
      </c>
      <c r="D10" s="26">
        <v>0.5</v>
      </c>
      <c r="E10" s="32">
        <v>0.52</v>
      </c>
      <c r="F10" s="6"/>
      <c r="G10" s="40">
        <v>0.45</v>
      </c>
      <c r="H10" s="7" t="s">
        <v>7</v>
      </c>
      <c r="I10" s="8">
        <f>G10+6%</f>
        <v>0.51</v>
      </c>
      <c r="J10" s="6" t="s">
        <v>14</v>
      </c>
      <c r="K10" s="15">
        <f>G10-6%</f>
        <v>0.39</v>
      </c>
      <c r="L10" s="50"/>
    </row>
    <row r="11" spans="1:14" ht="15" x14ac:dyDescent="0.2">
      <c r="A11" s="2"/>
      <c r="B11" s="84"/>
      <c r="C11" s="84"/>
      <c r="D11" s="28"/>
      <c r="E11" s="34"/>
      <c r="F11" s="9"/>
      <c r="G11" s="9"/>
      <c r="H11" s="9"/>
      <c r="I11" s="16"/>
      <c r="J11" s="10"/>
      <c r="K11" s="17"/>
      <c r="L11" s="72" t="s">
        <v>38</v>
      </c>
    </row>
    <row r="12" spans="1:14" ht="15" x14ac:dyDescent="0.2">
      <c r="A12" s="2"/>
      <c r="B12" s="57"/>
      <c r="C12" s="57"/>
      <c r="D12" s="28"/>
      <c r="E12" s="34"/>
      <c r="F12" s="9"/>
      <c r="G12" s="9"/>
      <c r="H12" s="9"/>
      <c r="I12" s="16"/>
      <c r="J12" s="10"/>
      <c r="K12" s="17"/>
      <c r="L12" s="72" t="s">
        <v>39</v>
      </c>
    </row>
    <row r="13" spans="1:14" ht="15" x14ac:dyDescent="0.2">
      <c r="A13" s="2"/>
      <c r="B13" s="57" t="s">
        <v>33</v>
      </c>
      <c r="C13" s="57"/>
      <c r="D13" s="26">
        <v>0.1</v>
      </c>
      <c r="E13" s="32"/>
      <c r="F13" s="20"/>
      <c r="G13" s="10">
        <v>0.09</v>
      </c>
      <c r="H13" s="72" t="s">
        <v>35</v>
      </c>
      <c r="I13" s="16"/>
      <c r="J13" s="10"/>
      <c r="K13" s="17"/>
      <c r="L13" s="57"/>
    </row>
    <row r="14" spans="1:14" ht="15.75" customHeight="1" x14ac:dyDescent="0.2">
      <c r="A14" s="2"/>
      <c r="B14" s="51" t="s">
        <v>34</v>
      </c>
      <c r="C14" s="57"/>
      <c r="D14" s="29">
        <v>0.4</v>
      </c>
      <c r="E14" s="32"/>
      <c r="F14" s="20"/>
      <c r="G14" s="11">
        <v>0.36</v>
      </c>
      <c r="H14" s="55" t="s">
        <v>35</v>
      </c>
      <c r="I14" s="18"/>
      <c r="J14" s="11"/>
      <c r="K14" s="19"/>
      <c r="L14" s="51"/>
    </row>
    <row r="15" spans="1:14" ht="15" x14ac:dyDescent="0.2">
      <c r="A15" s="2"/>
      <c r="B15" s="57"/>
      <c r="C15" s="57"/>
      <c r="D15" s="28"/>
      <c r="E15" s="37"/>
      <c r="F15" s="22"/>
      <c r="G15" s="2"/>
      <c r="H15" s="2"/>
      <c r="I15" s="2"/>
      <c r="J15" s="2"/>
      <c r="K15" s="2"/>
      <c r="L15" s="57"/>
    </row>
    <row r="16" spans="1:14" ht="18" x14ac:dyDescent="0.25">
      <c r="A16" s="2"/>
      <c r="B16" s="58" t="s">
        <v>10</v>
      </c>
      <c r="C16" s="57"/>
      <c r="D16" s="29">
        <v>0.05</v>
      </c>
      <c r="E16" s="32">
        <v>0</v>
      </c>
      <c r="F16" s="2"/>
      <c r="G16" s="41">
        <v>0.15</v>
      </c>
      <c r="H16" s="23" t="s">
        <v>59</v>
      </c>
      <c r="I16" s="12">
        <f>G16+0%</f>
        <v>0.15</v>
      </c>
      <c r="J16" s="13" t="s">
        <v>14</v>
      </c>
      <c r="K16" s="19">
        <v>0.1</v>
      </c>
      <c r="L16" s="63" t="s">
        <v>15</v>
      </c>
    </row>
    <row r="17" spans="1:15" ht="15" x14ac:dyDescent="0.2">
      <c r="A17" s="2"/>
      <c r="B17" s="57"/>
      <c r="C17" s="57"/>
      <c r="D17" s="28"/>
      <c r="E17" s="37"/>
      <c r="F17" s="2"/>
      <c r="G17" s="2"/>
      <c r="H17" s="2"/>
      <c r="I17" s="2"/>
      <c r="J17" s="2"/>
      <c r="K17" s="2"/>
      <c r="L17" s="67"/>
    </row>
    <row r="18" spans="1:15" ht="18" x14ac:dyDescent="0.25">
      <c r="A18" s="2"/>
      <c r="B18" s="58" t="s">
        <v>11</v>
      </c>
      <c r="C18" s="57"/>
      <c r="D18" s="29">
        <v>0.17</v>
      </c>
      <c r="E18" s="32">
        <v>0.18</v>
      </c>
      <c r="F18" s="24"/>
      <c r="G18" s="41">
        <v>0.22</v>
      </c>
      <c r="H18" s="23" t="s">
        <v>5</v>
      </c>
      <c r="I18" s="12">
        <f>G18+5%</f>
        <v>0.27</v>
      </c>
      <c r="J18" s="13" t="s">
        <v>14</v>
      </c>
      <c r="K18" s="19">
        <f>G18-5%</f>
        <v>0.16999999999999998</v>
      </c>
      <c r="L18" s="66" t="s">
        <v>42</v>
      </c>
    </row>
    <row r="19" spans="1:15" ht="15" x14ac:dyDescent="0.2">
      <c r="A19" s="2"/>
      <c r="B19" s="57"/>
      <c r="C19" s="57" t="s">
        <v>36</v>
      </c>
      <c r="D19" s="28"/>
      <c r="E19" s="37"/>
      <c r="F19" s="2"/>
      <c r="G19" s="2"/>
      <c r="H19" s="2"/>
      <c r="I19" s="2"/>
      <c r="J19" s="2"/>
      <c r="K19" s="2"/>
      <c r="L19" s="50"/>
    </row>
    <row r="20" spans="1:15" ht="18" x14ac:dyDescent="0.25">
      <c r="A20" s="2"/>
      <c r="B20" s="58" t="s">
        <v>31</v>
      </c>
      <c r="C20" s="57"/>
      <c r="D20" s="29">
        <v>0.06</v>
      </c>
      <c r="E20" s="32">
        <v>0.06</v>
      </c>
      <c r="F20" s="24"/>
      <c r="G20" s="41">
        <v>0.05</v>
      </c>
      <c r="H20" s="23" t="s">
        <v>5</v>
      </c>
      <c r="I20" s="12">
        <f>G20+5%</f>
        <v>0.1</v>
      </c>
      <c r="J20" s="13" t="s">
        <v>14</v>
      </c>
      <c r="K20" s="19">
        <f>G20-5%</f>
        <v>0</v>
      </c>
      <c r="L20" s="63" t="s">
        <v>16</v>
      </c>
    </row>
    <row r="21" spans="1:15" ht="15" x14ac:dyDescent="0.2">
      <c r="A21" s="2"/>
      <c r="B21" s="57"/>
      <c r="C21" s="57"/>
      <c r="D21" s="28"/>
      <c r="E21" s="38"/>
      <c r="F21" s="2"/>
      <c r="G21" s="2"/>
      <c r="H21" s="2"/>
      <c r="I21" s="2"/>
      <c r="J21" s="2"/>
      <c r="K21" s="2"/>
      <c r="L21" s="57"/>
    </row>
    <row r="22" spans="1:15" ht="18" x14ac:dyDescent="0.25">
      <c r="A22" s="2"/>
      <c r="B22" s="58" t="s">
        <v>12</v>
      </c>
      <c r="C22" s="57"/>
      <c r="D22" s="29">
        <v>1.1000000000000001</v>
      </c>
      <c r="E22" s="39">
        <v>1.04</v>
      </c>
      <c r="F22" s="2"/>
      <c r="G22" s="41">
        <f>G6+G8+G10+G16+G18+G20</f>
        <v>1.02</v>
      </c>
      <c r="H22" s="21"/>
      <c r="I22" s="21"/>
      <c r="J22" s="21"/>
      <c r="K22" s="21"/>
      <c r="L22" s="51"/>
    </row>
    <row r="23" spans="1:15" ht="15" x14ac:dyDescent="0.2">
      <c r="A23" s="2"/>
      <c r="B23" s="57"/>
      <c r="C23" s="57"/>
      <c r="D23" s="28"/>
      <c r="E23" s="38"/>
      <c r="F23" s="2"/>
      <c r="G23" s="2"/>
      <c r="H23" s="2"/>
      <c r="I23" s="2"/>
      <c r="J23" s="2"/>
      <c r="K23" s="2"/>
      <c r="L23" s="57"/>
    </row>
    <row r="24" spans="1:15" ht="18" x14ac:dyDescent="0.25">
      <c r="A24" s="2"/>
      <c r="B24" s="58" t="s">
        <v>13</v>
      </c>
      <c r="C24" s="57"/>
      <c r="D24" s="30">
        <v>0.4</v>
      </c>
      <c r="E24" s="44">
        <v>0.42</v>
      </c>
      <c r="F24" s="24"/>
      <c r="G24" s="41">
        <v>0.36</v>
      </c>
      <c r="H24" s="23" t="s">
        <v>7</v>
      </c>
      <c r="I24" s="12">
        <f>G24+6%</f>
        <v>0.42</v>
      </c>
      <c r="J24" s="13" t="s">
        <v>14</v>
      </c>
      <c r="K24" s="14">
        <f>G24-6%</f>
        <v>0.3</v>
      </c>
      <c r="L24" s="51"/>
    </row>
    <row r="25" spans="1:15" ht="15" x14ac:dyDescent="0.2">
      <c r="C25" s="57"/>
    </row>
    <row r="27" spans="1:15" ht="18" x14ac:dyDescent="0.25">
      <c r="B27" s="114" t="s">
        <v>37</v>
      </c>
      <c r="M27" s="42"/>
      <c r="N27" s="46"/>
      <c r="O27" s="46"/>
    </row>
    <row r="28" spans="1:15" x14ac:dyDescent="0.2">
      <c r="B28" s="115" t="s">
        <v>56</v>
      </c>
    </row>
    <row r="29" spans="1:15" x14ac:dyDescent="0.2">
      <c r="B29" s="115" t="s">
        <v>54</v>
      </c>
    </row>
    <row r="30" spans="1:15" ht="13.5" thickBot="1" x14ac:dyDescent="0.25">
      <c r="B30" s="113"/>
    </row>
    <row r="31" spans="1:15" ht="20.25" x14ac:dyDescent="0.2">
      <c r="B31" s="192" t="s">
        <v>60</v>
      </c>
      <c r="C31" s="193"/>
      <c r="D31" s="193"/>
      <c r="E31" s="193"/>
      <c r="F31" s="193"/>
      <c r="G31" s="193"/>
      <c r="H31" s="165"/>
    </row>
    <row r="32" spans="1:15" ht="15" x14ac:dyDescent="0.2">
      <c r="B32" s="194" t="s">
        <v>64</v>
      </c>
      <c r="C32" s="188"/>
      <c r="D32" s="188"/>
      <c r="E32" s="188"/>
      <c r="F32" s="188"/>
      <c r="G32" s="188"/>
      <c r="H32" s="166"/>
    </row>
    <row r="33" spans="2:11" ht="18" x14ac:dyDescent="0.2">
      <c r="B33" s="167" t="s">
        <v>61</v>
      </c>
      <c r="C33" s="168"/>
      <c r="D33" s="168" t="s">
        <v>62</v>
      </c>
      <c r="E33" s="168"/>
      <c r="F33" s="168"/>
      <c r="G33" s="168" t="s">
        <v>63</v>
      </c>
      <c r="H33" s="166"/>
    </row>
    <row r="34" spans="2:11" ht="15.75" x14ac:dyDescent="0.25">
      <c r="B34" s="169" t="s">
        <v>4</v>
      </c>
      <c r="C34" s="164"/>
      <c r="D34" s="188" t="s">
        <v>65</v>
      </c>
      <c r="E34" s="188"/>
      <c r="F34" s="164"/>
      <c r="G34" s="188" t="s">
        <v>66</v>
      </c>
      <c r="H34" s="189"/>
    </row>
    <row r="35" spans="2:11" x14ac:dyDescent="0.2">
      <c r="B35" s="170"/>
      <c r="H35" s="171"/>
    </row>
    <row r="36" spans="2:11" ht="15.75" x14ac:dyDescent="0.25">
      <c r="B36" s="169" t="s">
        <v>8</v>
      </c>
      <c r="C36" s="164"/>
      <c r="D36" s="188" t="s">
        <v>67</v>
      </c>
      <c r="E36" s="188"/>
      <c r="F36" s="164"/>
      <c r="G36" s="188" t="s">
        <v>68</v>
      </c>
      <c r="H36" s="189"/>
    </row>
    <row r="37" spans="2:11" x14ac:dyDescent="0.2">
      <c r="B37" s="170"/>
      <c r="H37" s="171"/>
    </row>
    <row r="38" spans="2:11" ht="15.75" x14ac:dyDescent="0.25">
      <c r="B38" s="169" t="s">
        <v>69</v>
      </c>
      <c r="C38" s="164"/>
      <c r="D38" s="188" t="s">
        <v>66</v>
      </c>
      <c r="E38" s="188"/>
      <c r="F38" s="164"/>
      <c r="G38" s="188" t="s">
        <v>70</v>
      </c>
      <c r="H38" s="189"/>
      <c r="J38" s="188"/>
      <c r="K38" s="188"/>
    </row>
    <row r="39" spans="2:11" x14ac:dyDescent="0.2">
      <c r="B39" s="170"/>
      <c r="H39" s="171"/>
    </row>
    <row r="40" spans="2:11" ht="16.5" thickBot="1" x14ac:dyDescent="0.3">
      <c r="B40" s="174" t="s">
        <v>13</v>
      </c>
      <c r="C40" s="173"/>
      <c r="D40" s="190" t="s">
        <v>71</v>
      </c>
      <c r="E40" s="190"/>
      <c r="F40" s="173"/>
      <c r="G40" s="190" t="s">
        <v>72</v>
      </c>
      <c r="H40" s="191"/>
    </row>
  </sheetData>
  <mergeCells count="13">
    <mergeCell ref="I4:K4"/>
    <mergeCell ref="B2:L2"/>
    <mergeCell ref="B31:G31"/>
    <mergeCell ref="B32:G32"/>
    <mergeCell ref="D34:E34"/>
    <mergeCell ref="G34:H34"/>
    <mergeCell ref="J38:K38"/>
    <mergeCell ref="D40:E40"/>
    <mergeCell ref="G40:H40"/>
    <mergeCell ref="D36:E36"/>
    <mergeCell ref="G36:H36"/>
    <mergeCell ref="D38:E38"/>
    <mergeCell ref="G38:H38"/>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dimension ref="A2:N317"/>
  <sheetViews>
    <sheetView rightToLeft="1" topLeftCell="B1" workbookViewId="0">
      <selection activeCell="H17" sqref="H17"/>
    </sheetView>
  </sheetViews>
  <sheetFormatPr defaultRowHeight="12.75" x14ac:dyDescent="0.2"/>
  <cols>
    <col min="1" max="1" width="4.42578125" style="117" customWidth="1"/>
    <col min="2" max="2" width="29.140625" style="117" customWidth="1"/>
    <col min="3" max="3" width="4.140625" style="117" customWidth="1"/>
    <col min="4" max="4" width="11.7109375" customWidth="1"/>
    <col min="5" max="5" width="12.85546875" customWidth="1"/>
    <col min="6" max="6" width="2.42578125" style="117" customWidth="1"/>
    <col min="7" max="7" width="17" style="117" customWidth="1"/>
    <col min="8" max="8" width="14.28515625" style="117" bestFit="1" customWidth="1"/>
    <col min="9" max="9" width="9" style="117" bestFit="1" customWidth="1"/>
    <col min="10" max="10" width="2" style="117" customWidth="1"/>
    <col min="11" max="11" width="20" style="117" customWidth="1"/>
    <col min="12" max="12" width="36.42578125" style="117" customWidth="1"/>
    <col min="13" max="13" width="18.5703125" style="117" customWidth="1"/>
    <col min="14" max="14" width="24.140625" style="117" customWidth="1"/>
    <col min="15" max="15" width="18.5703125" style="117" customWidth="1"/>
    <col min="16" max="16384" width="9.140625" style="117"/>
  </cols>
  <sheetData>
    <row r="2" spans="1:14" ht="18" x14ac:dyDescent="0.25">
      <c r="A2" s="116"/>
      <c r="B2" s="210" t="s">
        <v>51</v>
      </c>
      <c r="C2" s="210"/>
      <c r="D2" s="210"/>
      <c r="E2" s="210"/>
      <c r="F2" s="210"/>
      <c r="G2" s="210"/>
      <c r="H2" s="210"/>
      <c r="I2" s="210"/>
      <c r="J2" s="210"/>
      <c r="K2" s="210"/>
      <c r="L2" s="210"/>
    </row>
    <row r="3" spans="1:14" ht="18" x14ac:dyDescent="0.25">
      <c r="A3" s="116"/>
      <c r="B3" s="118"/>
      <c r="C3" s="118"/>
      <c r="D3" s="43"/>
      <c r="E3" s="43"/>
      <c r="F3" s="118"/>
      <c r="G3" s="118"/>
      <c r="H3" s="118"/>
      <c r="I3" s="118"/>
      <c r="J3" s="118"/>
      <c r="K3" s="118"/>
      <c r="L3" s="118"/>
    </row>
    <row r="4" spans="1:14" ht="48" thickBot="1" x14ac:dyDescent="0.25">
      <c r="A4" s="116"/>
      <c r="B4" s="140" t="s">
        <v>0</v>
      </c>
      <c r="C4" s="119"/>
      <c r="D4" s="94" t="s">
        <v>44</v>
      </c>
      <c r="E4" s="93" t="s">
        <v>53</v>
      </c>
      <c r="F4" s="119"/>
      <c r="G4" s="140" t="s">
        <v>45</v>
      </c>
      <c r="H4" s="140" t="s">
        <v>1</v>
      </c>
      <c r="I4" s="214" t="s">
        <v>2</v>
      </c>
      <c r="J4" s="214"/>
      <c r="K4" s="214"/>
      <c r="L4" s="140" t="s">
        <v>3</v>
      </c>
      <c r="M4" s="120"/>
      <c r="N4" s="120"/>
    </row>
    <row r="5" spans="1:14" ht="15.75" x14ac:dyDescent="0.2">
      <c r="A5" s="116"/>
      <c r="B5" s="119"/>
      <c r="C5" s="119"/>
      <c r="D5" s="25"/>
      <c r="E5" s="31"/>
      <c r="F5" s="119"/>
      <c r="G5" s="119"/>
      <c r="H5" s="119"/>
      <c r="I5" s="119"/>
      <c r="J5" s="119"/>
      <c r="K5" s="119"/>
      <c r="L5" s="119"/>
      <c r="M5" s="120"/>
    </row>
    <row r="6" spans="1:14" ht="18" x14ac:dyDescent="0.25">
      <c r="A6" s="116"/>
      <c r="B6" s="149" t="s">
        <v>4</v>
      </c>
      <c r="C6" s="116"/>
      <c r="D6" s="160">
        <v>0.24</v>
      </c>
      <c r="E6" s="162">
        <v>0.2</v>
      </c>
      <c r="F6" s="122"/>
      <c r="G6" s="141">
        <v>0.11</v>
      </c>
      <c r="H6" s="143" t="s">
        <v>5</v>
      </c>
      <c r="I6" s="144">
        <f>G6+5%</f>
        <v>0.16</v>
      </c>
      <c r="J6" s="145" t="s">
        <v>14</v>
      </c>
      <c r="K6" s="146">
        <f>G6-5%</f>
        <v>0.06</v>
      </c>
      <c r="L6" s="147" t="s">
        <v>32</v>
      </c>
    </row>
    <row r="7" spans="1:14" ht="15" x14ac:dyDescent="0.2">
      <c r="A7" s="116"/>
      <c r="B7" s="116"/>
      <c r="C7" s="116"/>
      <c r="D7" s="27"/>
      <c r="E7" s="33"/>
      <c r="F7" s="127"/>
      <c r="G7" s="127"/>
      <c r="H7" s="127"/>
      <c r="I7" s="127"/>
      <c r="J7" s="127"/>
      <c r="K7" s="127"/>
      <c r="L7" s="127"/>
    </row>
    <row r="8" spans="1:14" ht="18" x14ac:dyDescent="0.25">
      <c r="A8" s="116"/>
      <c r="B8" s="121" t="s">
        <v>6</v>
      </c>
      <c r="C8" s="116" t="s">
        <v>9</v>
      </c>
      <c r="D8" s="26">
        <v>0.24</v>
      </c>
      <c r="E8" s="100">
        <v>0.18</v>
      </c>
      <c r="F8" s="122"/>
      <c r="G8" s="123">
        <v>0.16</v>
      </c>
      <c r="H8" s="124" t="s">
        <v>7</v>
      </c>
      <c r="I8" s="125">
        <f>G8+6%</f>
        <v>0.22</v>
      </c>
      <c r="J8" s="122" t="s">
        <v>14</v>
      </c>
      <c r="K8" s="126">
        <f>G8-6%</f>
        <v>0.1</v>
      </c>
      <c r="L8" s="127" t="s">
        <v>41</v>
      </c>
    </row>
    <row r="9" spans="1:14" ht="15" x14ac:dyDescent="0.2">
      <c r="A9" s="116"/>
      <c r="B9" s="116"/>
      <c r="C9" s="116"/>
      <c r="D9" s="27"/>
      <c r="E9" s="33"/>
      <c r="F9" s="127"/>
      <c r="G9" s="127"/>
      <c r="H9" s="127"/>
      <c r="I9" s="127"/>
      <c r="J9" s="127"/>
      <c r="K9" s="127"/>
      <c r="L9" s="67" t="s">
        <v>40</v>
      </c>
    </row>
    <row r="10" spans="1:14" ht="18" x14ac:dyDescent="0.25">
      <c r="A10" s="116"/>
      <c r="B10" s="121" t="s">
        <v>8</v>
      </c>
      <c r="C10" s="116" t="s">
        <v>22</v>
      </c>
      <c r="D10" s="26">
        <v>0.49</v>
      </c>
      <c r="E10" s="32">
        <v>0.49</v>
      </c>
      <c r="F10" s="122"/>
      <c r="G10" s="123">
        <v>0.5</v>
      </c>
      <c r="H10" s="124" t="s">
        <v>7</v>
      </c>
      <c r="I10" s="125">
        <f>G10+6%</f>
        <v>0.56000000000000005</v>
      </c>
      <c r="J10" s="122" t="s">
        <v>14</v>
      </c>
      <c r="K10" s="126">
        <f>G10-6%</f>
        <v>0.44</v>
      </c>
    </row>
    <row r="11" spans="1:14" ht="15" x14ac:dyDescent="0.2">
      <c r="A11" s="116"/>
      <c r="B11" s="128"/>
      <c r="C11" s="128"/>
      <c r="D11" s="28"/>
      <c r="E11" s="34"/>
      <c r="F11" s="127"/>
      <c r="G11" s="127"/>
      <c r="H11" s="127"/>
      <c r="I11" s="125"/>
      <c r="J11" s="122"/>
      <c r="K11" s="126"/>
      <c r="L11" s="124" t="s">
        <v>38</v>
      </c>
    </row>
    <row r="12" spans="1:14" ht="15" x14ac:dyDescent="0.2">
      <c r="A12" s="116"/>
      <c r="B12" s="116"/>
      <c r="C12" s="116"/>
      <c r="D12" s="28"/>
      <c r="E12" s="34"/>
      <c r="F12" s="129"/>
      <c r="G12" s="129"/>
      <c r="H12" s="129"/>
      <c r="I12" s="130"/>
      <c r="J12" s="131"/>
      <c r="K12" s="132"/>
      <c r="L12" s="124" t="s">
        <v>39</v>
      </c>
    </row>
    <row r="13" spans="1:14" ht="15" x14ac:dyDescent="0.2">
      <c r="A13" s="116"/>
      <c r="B13" s="116" t="s">
        <v>33</v>
      </c>
      <c r="C13" s="116"/>
      <c r="D13" s="26">
        <v>0.1</v>
      </c>
      <c r="E13" s="32">
        <v>0.1</v>
      </c>
      <c r="F13" s="133"/>
      <c r="G13" s="131">
        <v>0.1</v>
      </c>
      <c r="H13" s="124" t="s">
        <v>35</v>
      </c>
      <c r="I13" s="130"/>
      <c r="J13" s="131"/>
      <c r="K13" s="132"/>
      <c r="L13" s="116"/>
    </row>
    <row r="14" spans="1:14" ht="15.75" customHeight="1" x14ac:dyDescent="0.2">
      <c r="A14" s="116"/>
      <c r="B14" s="116" t="s">
        <v>34</v>
      </c>
      <c r="C14" s="116"/>
      <c r="D14" s="26">
        <v>0.39</v>
      </c>
      <c r="E14" s="32">
        <v>0.39</v>
      </c>
      <c r="F14" s="133"/>
      <c r="G14" s="131">
        <v>0.4</v>
      </c>
      <c r="H14" s="124" t="s">
        <v>35</v>
      </c>
      <c r="I14" s="130"/>
      <c r="J14" s="131"/>
      <c r="K14" s="132"/>
      <c r="L14" s="116"/>
    </row>
    <row r="15" spans="1:14" ht="15" x14ac:dyDescent="0.2">
      <c r="A15" s="116"/>
      <c r="B15" s="116"/>
      <c r="C15" s="116"/>
      <c r="D15" s="29"/>
      <c r="E15" s="161"/>
      <c r="F15" s="134"/>
      <c r="G15" s="116"/>
      <c r="H15" s="116"/>
      <c r="I15" s="116"/>
      <c r="J15" s="116"/>
      <c r="K15" s="116"/>
      <c r="L15" s="116"/>
    </row>
    <row r="16" spans="1:14" ht="15" x14ac:dyDescent="0.2">
      <c r="B16" s="158"/>
      <c r="D16" s="28"/>
      <c r="E16" s="163"/>
      <c r="G16" s="158"/>
      <c r="H16" s="158"/>
      <c r="I16" s="158"/>
      <c r="J16" s="158"/>
      <c r="K16" s="158"/>
      <c r="L16" s="158"/>
    </row>
    <row r="17" spans="1:13" ht="18" x14ac:dyDescent="0.25">
      <c r="A17" s="116"/>
      <c r="B17" s="156" t="s">
        <v>10</v>
      </c>
      <c r="C17" s="116"/>
      <c r="D17" s="29">
        <v>0.05</v>
      </c>
      <c r="E17" s="49">
        <v>0</v>
      </c>
      <c r="F17" s="116"/>
      <c r="G17" s="142">
        <v>0.15</v>
      </c>
      <c r="H17" s="153">
        <v>-0.05</v>
      </c>
      <c r="I17" s="155">
        <v>0.15</v>
      </c>
      <c r="J17" s="153" t="s">
        <v>14</v>
      </c>
      <c r="K17" s="154">
        <v>0.1</v>
      </c>
      <c r="L17" s="148" t="s">
        <v>15</v>
      </c>
    </row>
    <row r="18" spans="1:13" ht="15" x14ac:dyDescent="0.2">
      <c r="A18" s="116"/>
      <c r="B18" s="116"/>
      <c r="C18" s="116"/>
      <c r="D18" s="28"/>
      <c r="E18" s="38"/>
      <c r="F18" s="116"/>
      <c r="G18" s="116"/>
      <c r="H18" s="116"/>
      <c r="I18" s="116"/>
      <c r="J18" s="116"/>
      <c r="K18" s="116"/>
      <c r="L18" s="67"/>
      <c r="M18" s="65"/>
    </row>
    <row r="19" spans="1:13" ht="18" x14ac:dyDescent="0.25">
      <c r="A19" s="116"/>
      <c r="B19" s="156" t="s">
        <v>11</v>
      </c>
      <c r="C19" s="116" t="s">
        <v>36</v>
      </c>
      <c r="D19" s="29">
        <v>0.03</v>
      </c>
      <c r="E19" s="49">
        <v>0</v>
      </c>
      <c r="F19" s="135"/>
      <c r="G19" s="142">
        <v>0.05</v>
      </c>
      <c r="H19" s="151" t="s">
        <v>5</v>
      </c>
      <c r="I19" s="155">
        <f>G19+5%</f>
        <v>0.1</v>
      </c>
      <c r="J19" s="153" t="s">
        <v>14</v>
      </c>
      <c r="K19" s="154">
        <f>0%-0%</f>
        <v>0</v>
      </c>
      <c r="L19" s="66" t="s">
        <v>42</v>
      </c>
      <c r="M19" s="65"/>
    </row>
    <row r="20" spans="1:13" ht="15" x14ac:dyDescent="0.2">
      <c r="A20" s="116"/>
      <c r="B20" s="116"/>
      <c r="C20" s="116"/>
      <c r="D20" s="28"/>
      <c r="E20" s="38"/>
      <c r="F20" s="116"/>
      <c r="G20" s="116"/>
      <c r="H20" s="116"/>
      <c r="I20" s="116"/>
      <c r="J20" s="116"/>
      <c r="K20" s="116"/>
    </row>
    <row r="21" spans="1:13" ht="18" x14ac:dyDescent="0.25">
      <c r="A21" s="116"/>
      <c r="B21" s="156" t="s">
        <v>31</v>
      </c>
      <c r="C21" s="116"/>
      <c r="D21" s="29">
        <v>0.05</v>
      </c>
      <c r="E21" s="49">
        <v>0.12</v>
      </c>
      <c r="F21" s="135"/>
      <c r="G21" s="142">
        <v>0.05</v>
      </c>
      <c r="H21" s="151" t="s">
        <v>5</v>
      </c>
      <c r="I21" s="152">
        <f>G21+5%</f>
        <v>0.1</v>
      </c>
      <c r="J21" s="153" t="s">
        <v>14</v>
      </c>
      <c r="K21" s="154">
        <f>G21-5%</f>
        <v>0</v>
      </c>
      <c r="L21" s="148" t="s">
        <v>16</v>
      </c>
    </row>
    <row r="22" spans="1:13" ht="15" x14ac:dyDescent="0.2">
      <c r="A22" s="116"/>
      <c r="B22" s="116"/>
      <c r="C22" s="116"/>
      <c r="D22" s="28"/>
      <c r="E22" s="38"/>
      <c r="F22" s="116"/>
      <c r="G22" s="116"/>
      <c r="H22" s="116"/>
      <c r="I22" s="116"/>
      <c r="J22" s="116"/>
      <c r="K22" s="116"/>
      <c r="L22" s="116"/>
    </row>
    <row r="23" spans="1:13" ht="18" x14ac:dyDescent="0.25">
      <c r="A23" s="116"/>
      <c r="B23" s="156" t="s">
        <v>12</v>
      </c>
      <c r="C23" s="116"/>
      <c r="D23" s="29">
        <v>1.1000000000000001</v>
      </c>
      <c r="E23" s="39">
        <v>1</v>
      </c>
      <c r="F23" s="116"/>
      <c r="G23" s="142">
        <f>G6+G8+G10+G17+G19+G21</f>
        <v>1.02</v>
      </c>
      <c r="H23" s="150"/>
      <c r="I23" s="150"/>
      <c r="J23" s="150"/>
      <c r="K23" s="150"/>
      <c r="L23" s="150"/>
    </row>
    <row r="24" spans="1:13" ht="15" x14ac:dyDescent="0.2">
      <c r="A24" s="116"/>
      <c r="B24" s="116"/>
      <c r="C24" s="116"/>
      <c r="D24" s="28"/>
      <c r="E24" s="38"/>
      <c r="F24" s="116"/>
      <c r="G24" s="116"/>
      <c r="H24" s="116"/>
      <c r="I24" s="116"/>
      <c r="J24" s="116"/>
      <c r="K24" s="116"/>
      <c r="L24" s="116"/>
    </row>
    <row r="25" spans="1:13" ht="18" x14ac:dyDescent="0.25">
      <c r="A25" s="116"/>
      <c r="B25" s="156" t="s">
        <v>13</v>
      </c>
      <c r="D25" s="30">
        <v>0.4</v>
      </c>
      <c r="E25" s="49">
        <v>0.35</v>
      </c>
      <c r="G25" s="142">
        <v>0.4</v>
      </c>
      <c r="H25" s="151" t="s">
        <v>7</v>
      </c>
      <c r="I25" s="155">
        <f>G25+6%</f>
        <v>0.46</v>
      </c>
      <c r="J25" s="153" t="s">
        <v>14</v>
      </c>
      <c r="K25" s="157">
        <f>G25-6%</f>
        <v>0.34</v>
      </c>
      <c r="L25" s="150"/>
    </row>
    <row r="26" spans="1:13" x14ac:dyDescent="0.2">
      <c r="D26" s="117"/>
      <c r="E26" s="117"/>
      <c r="J26" s="136"/>
    </row>
    <row r="27" spans="1:13" x14ac:dyDescent="0.2">
      <c r="B27" s="137" t="s">
        <v>37</v>
      </c>
      <c r="D27" s="117"/>
      <c r="E27" s="117"/>
      <c r="J27" s="136"/>
    </row>
    <row r="28" spans="1:13" x14ac:dyDescent="0.2">
      <c r="B28" s="138" t="s">
        <v>58</v>
      </c>
      <c r="D28" s="117"/>
      <c r="E28" s="117"/>
      <c r="J28" s="136"/>
    </row>
    <row r="29" spans="1:13" x14ac:dyDescent="0.2">
      <c r="B29" s="138" t="s">
        <v>54</v>
      </c>
      <c r="D29" s="117"/>
      <c r="E29" s="117"/>
      <c r="J29" s="136"/>
    </row>
    <row r="30" spans="1:13" ht="13.5" thickBot="1" x14ac:dyDescent="0.25">
      <c r="B30" s="139"/>
      <c r="D30" s="117"/>
      <c r="E30" s="117"/>
    </row>
    <row r="31" spans="1:13" ht="20.25" x14ac:dyDescent="0.2">
      <c r="B31" s="192" t="s">
        <v>60</v>
      </c>
      <c r="C31" s="193"/>
      <c r="D31" s="193"/>
      <c r="E31" s="193"/>
      <c r="F31" s="193"/>
      <c r="G31" s="193"/>
      <c r="H31" s="175"/>
    </row>
    <row r="32" spans="1:13" ht="15" x14ac:dyDescent="0.2">
      <c r="B32" s="194" t="s">
        <v>64</v>
      </c>
      <c r="C32" s="188"/>
      <c r="D32" s="188"/>
      <c r="E32" s="188"/>
      <c r="F32" s="188"/>
      <c r="G32" s="188"/>
      <c r="H32" s="176"/>
    </row>
    <row r="33" spans="2:8" ht="18" x14ac:dyDescent="0.25">
      <c r="B33" s="177" t="s">
        <v>61</v>
      </c>
      <c r="C33" s="210" t="s">
        <v>62</v>
      </c>
      <c r="D33" s="210"/>
      <c r="E33" s="210"/>
      <c r="F33" s="178"/>
      <c r="G33" s="210" t="s">
        <v>63</v>
      </c>
      <c r="H33" s="211"/>
    </row>
    <row r="34" spans="2:8" ht="15.75" x14ac:dyDescent="0.25">
      <c r="B34" s="179" t="s">
        <v>4</v>
      </c>
      <c r="C34" s="208" t="s">
        <v>77</v>
      </c>
      <c r="D34" s="208"/>
      <c r="E34" s="208"/>
      <c r="F34" s="180"/>
      <c r="G34" s="208" t="s">
        <v>65</v>
      </c>
      <c r="H34" s="209"/>
    </row>
    <row r="35" spans="2:8" ht="15.75" x14ac:dyDescent="0.25">
      <c r="B35" s="179"/>
      <c r="C35" s="180"/>
      <c r="D35" s="180"/>
      <c r="E35" s="180"/>
      <c r="F35" s="180"/>
      <c r="G35" s="180"/>
      <c r="H35" s="181"/>
    </row>
    <row r="36" spans="2:8" ht="15.75" x14ac:dyDescent="0.25">
      <c r="B36" s="179" t="s">
        <v>8</v>
      </c>
      <c r="C36" s="208" t="s">
        <v>67</v>
      </c>
      <c r="D36" s="208"/>
      <c r="E36" s="208"/>
      <c r="F36" s="180"/>
      <c r="G36" s="208" t="s">
        <v>78</v>
      </c>
      <c r="H36" s="209"/>
    </row>
    <row r="37" spans="2:8" ht="15.75" x14ac:dyDescent="0.25">
      <c r="B37" s="179"/>
      <c r="C37" s="180"/>
      <c r="D37" s="180"/>
      <c r="E37" s="180"/>
      <c r="F37" s="180"/>
      <c r="G37" s="180"/>
      <c r="H37" s="181"/>
    </row>
    <row r="38" spans="2:8" ht="15.75" x14ac:dyDescent="0.25">
      <c r="B38" s="179" t="s">
        <v>69</v>
      </c>
      <c r="C38" s="208" t="s">
        <v>66</v>
      </c>
      <c r="D38" s="208"/>
      <c r="E38" s="208"/>
      <c r="F38" s="180"/>
      <c r="G38" s="208" t="s">
        <v>70</v>
      </c>
      <c r="H38" s="209"/>
    </row>
    <row r="39" spans="2:8" ht="15.75" x14ac:dyDescent="0.25">
      <c r="B39" s="179"/>
      <c r="C39" s="180"/>
      <c r="D39" s="180"/>
      <c r="E39" s="180"/>
      <c r="F39" s="180"/>
      <c r="G39" s="180"/>
      <c r="H39" s="181"/>
    </row>
    <row r="40" spans="2:8" ht="16.5" thickBot="1" x14ac:dyDescent="0.3">
      <c r="B40" s="182" t="s">
        <v>13</v>
      </c>
      <c r="C40" s="212" t="s">
        <v>71</v>
      </c>
      <c r="D40" s="212"/>
      <c r="E40" s="212"/>
      <c r="F40" s="183"/>
      <c r="G40" s="212" t="s">
        <v>79</v>
      </c>
      <c r="H40" s="213"/>
    </row>
    <row r="41" spans="2:8" x14ac:dyDescent="0.2">
      <c r="D41" s="117"/>
      <c r="E41" s="117"/>
    </row>
    <row r="42" spans="2:8" x14ac:dyDescent="0.2">
      <c r="D42" s="117"/>
      <c r="E42" s="117"/>
    </row>
    <row r="43" spans="2:8" x14ac:dyDescent="0.2">
      <c r="D43" s="117"/>
      <c r="E43" s="117"/>
    </row>
    <row r="44" spans="2:8" x14ac:dyDescent="0.2">
      <c r="D44" s="117"/>
      <c r="E44" s="117"/>
    </row>
    <row r="45" spans="2:8" x14ac:dyDescent="0.2">
      <c r="D45" s="117"/>
      <c r="E45" s="117"/>
    </row>
    <row r="46" spans="2:8" x14ac:dyDescent="0.2">
      <c r="D46" s="117"/>
      <c r="E46" s="117"/>
    </row>
    <row r="47" spans="2:8" x14ac:dyDescent="0.2">
      <c r="D47" s="117"/>
      <c r="E47" s="117"/>
    </row>
    <row r="48" spans="2:8" x14ac:dyDescent="0.2">
      <c r="D48" s="117"/>
      <c r="E48" s="117"/>
    </row>
    <row r="49" s="117" customFormat="1" x14ac:dyDescent="0.2"/>
    <row r="50" s="117" customFormat="1" x14ac:dyDescent="0.2"/>
    <row r="51" s="117" customFormat="1" x14ac:dyDescent="0.2"/>
    <row r="52" s="117" customFormat="1" x14ac:dyDescent="0.2"/>
    <row r="53" s="117" customFormat="1" x14ac:dyDescent="0.2"/>
    <row r="54" s="117" customFormat="1" x14ac:dyDescent="0.2"/>
    <row r="55" s="117" customFormat="1" x14ac:dyDescent="0.2"/>
    <row r="56" s="117" customFormat="1" x14ac:dyDescent="0.2"/>
    <row r="57" s="117" customFormat="1" x14ac:dyDescent="0.2"/>
    <row r="58" s="117" customFormat="1" x14ac:dyDescent="0.2"/>
    <row r="59" s="117" customFormat="1" x14ac:dyDescent="0.2"/>
    <row r="60" s="117" customFormat="1" x14ac:dyDescent="0.2"/>
    <row r="61" s="117" customFormat="1" x14ac:dyDescent="0.2"/>
    <row r="62" s="117" customFormat="1" x14ac:dyDescent="0.2"/>
    <row r="63" s="117" customFormat="1" x14ac:dyDescent="0.2"/>
    <row r="64" s="117" customFormat="1" x14ac:dyDescent="0.2"/>
    <row r="65" s="117" customFormat="1" x14ac:dyDescent="0.2"/>
    <row r="66" s="117" customFormat="1" x14ac:dyDescent="0.2"/>
    <row r="67" s="117" customFormat="1" x14ac:dyDescent="0.2"/>
    <row r="68" s="117" customFormat="1" x14ac:dyDescent="0.2"/>
    <row r="69" s="117" customFormat="1" x14ac:dyDescent="0.2"/>
    <row r="70" s="117" customFormat="1" x14ac:dyDescent="0.2"/>
    <row r="71" s="117" customFormat="1" x14ac:dyDescent="0.2"/>
    <row r="72" s="117" customFormat="1" x14ac:dyDescent="0.2"/>
    <row r="73" s="117" customFormat="1" x14ac:dyDescent="0.2"/>
    <row r="74" s="117" customFormat="1" x14ac:dyDescent="0.2"/>
    <row r="75" s="117" customFormat="1" x14ac:dyDescent="0.2"/>
    <row r="76" s="117" customFormat="1" x14ac:dyDescent="0.2"/>
    <row r="77" s="117" customFormat="1" x14ac:dyDescent="0.2"/>
    <row r="78" s="117" customFormat="1" x14ac:dyDescent="0.2"/>
    <row r="79" s="117" customFormat="1" x14ac:dyDescent="0.2"/>
    <row r="80" s="117" customFormat="1" x14ac:dyDescent="0.2"/>
    <row r="81" s="117" customFormat="1" x14ac:dyDescent="0.2"/>
    <row r="82" s="117" customFormat="1" x14ac:dyDescent="0.2"/>
    <row r="83" s="117" customFormat="1" x14ac:dyDescent="0.2"/>
    <row r="84" s="117" customFormat="1" x14ac:dyDescent="0.2"/>
    <row r="85" s="117" customFormat="1" x14ac:dyDescent="0.2"/>
    <row r="86" s="117" customFormat="1" x14ac:dyDescent="0.2"/>
    <row r="87" s="117" customFormat="1" x14ac:dyDescent="0.2"/>
    <row r="88" s="117" customFormat="1" x14ac:dyDescent="0.2"/>
    <row r="89" s="117" customFormat="1" x14ac:dyDescent="0.2"/>
    <row r="90" s="117" customFormat="1" x14ac:dyDescent="0.2"/>
    <row r="91" s="117" customFormat="1" x14ac:dyDescent="0.2"/>
    <row r="92" s="117" customFormat="1" x14ac:dyDescent="0.2"/>
    <row r="93" s="117" customFormat="1" x14ac:dyDescent="0.2"/>
    <row r="94" s="117" customFormat="1" x14ac:dyDescent="0.2"/>
    <row r="95" s="117" customFormat="1" x14ac:dyDescent="0.2"/>
    <row r="96" s="117" customFormat="1" x14ac:dyDescent="0.2"/>
    <row r="97" s="117" customFormat="1" x14ac:dyDescent="0.2"/>
    <row r="98" s="117" customFormat="1" x14ac:dyDescent="0.2"/>
    <row r="99" s="117" customFormat="1" x14ac:dyDescent="0.2"/>
    <row r="100" s="117" customFormat="1" x14ac:dyDescent="0.2"/>
    <row r="101" s="117" customFormat="1" x14ac:dyDescent="0.2"/>
    <row r="102" s="117" customFormat="1" x14ac:dyDescent="0.2"/>
    <row r="103" s="117" customFormat="1" x14ac:dyDescent="0.2"/>
    <row r="104" s="117" customFormat="1" x14ac:dyDescent="0.2"/>
    <row r="105" s="117" customFormat="1" x14ac:dyDescent="0.2"/>
    <row r="106" s="117" customFormat="1" x14ac:dyDescent="0.2"/>
    <row r="107" s="117" customFormat="1" x14ac:dyDescent="0.2"/>
    <row r="108" s="117" customFormat="1" x14ac:dyDescent="0.2"/>
    <row r="109" s="117" customFormat="1" x14ac:dyDescent="0.2"/>
    <row r="110" s="117" customFormat="1" x14ac:dyDescent="0.2"/>
    <row r="111" s="117" customFormat="1" x14ac:dyDescent="0.2"/>
    <row r="112" s="117" customFormat="1" x14ac:dyDescent="0.2"/>
    <row r="113" s="117" customFormat="1" x14ac:dyDescent="0.2"/>
    <row r="114" s="117" customFormat="1" x14ac:dyDescent="0.2"/>
    <row r="115" s="117" customFormat="1" x14ac:dyDescent="0.2"/>
    <row r="116" s="117" customFormat="1" x14ac:dyDescent="0.2"/>
    <row r="117" s="117" customFormat="1" x14ac:dyDescent="0.2"/>
    <row r="118" s="117" customFormat="1" x14ac:dyDescent="0.2"/>
    <row r="119" s="117" customFormat="1" x14ac:dyDescent="0.2"/>
    <row r="120" s="117" customFormat="1" x14ac:dyDescent="0.2"/>
    <row r="121" s="117" customFormat="1" x14ac:dyDescent="0.2"/>
    <row r="122" s="117" customFormat="1" x14ac:dyDescent="0.2"/>
    <row r="123" s="117" customFormat="1" x14ac:dyDescent="0.2"/>
    <row r="124" s="117" customFormat="1" x14ac:dyDescent="0.2"/>
    <row r="125" s="117" customFormat="1" x14ac:dyDescent="0.2"/>
    <row r="126" s="117" customFormat="1" x14ac:dyDescent="0.2"/>
    <row r="127" s="117" customFormat="1" x14ac:dyDescent="0.2"/>
    <row r="128" s="117" customFormat="1" x14ac:dyDescent="0.2"/>
    <row r="129" s="117" customFormat="1" x14ac:dyDescent="0.2"/>
    <row r="130" s="117" customFormat="1" x14ac:dyDescent="0.2"/>
    <row r="131" s="117" customFormat="1" x14ac:dyDescent="0.2"/>
    <row r="132" s="117" customFormat="1" x14ac:dyDescent="0.2"/>
    <row r="133" s="117" customFormat="1" x14ac:dyDescent="0.2"/>
    <row r="134" s="117" customFormat="1" x14ac:dyDescent="0.2"/>
    <row r="135" s="117" customFormat="1" x14ac:dyDescent="0.2"/>
    <row r="136" s="117" customFormat="1" x14ac:dyDescent="0.2"/>
    <row r="137" s="117" customFormat="1" x14ac:dyDescent="0.2"/>
    <row r="138" s="117" customFormat="1" x14ac:dyDescent="0.2"/>
    <row r="139" s="117" customFormat="1" x14ac:dyDescent="0.2"/>
    <row r="140" s="117" customFormat="1" x14ac:dyDescent="0.2"/>
    <row r="141" s="117" customFormat="1" x14ac:dyDescent="0.2"/>
    <row r="142" s="117" customFormat="1" x14ac:dyDescent="0.2"/>
    <row r="143" s="117" customFormat="1" x14ac:dyDescent="0.2"/>
    <row r="144" s="117" customFormat="1" x14ac:dyDescent="0.2"/>
    <row r="145" s="117" customFormat="1" x14ac:dyDescent="0.2"/>
    <row r="146" s="117" customFormat="1" x14ac:dyDescent="0.2"/>
    <row r="147" s="117" customFormat="1" x14ac:dyDescent="0.2"/>
    <row r="148" s="117" customFormat="1" x14ac:dyDescent="0.2"/>
    <row r="149" s="117" customFormat="1" x14ac:dyDescent="0.2"/>
    <row r="150" s="117" customFormat="1" x14ac:dyDescent="0.2"/>
    <row r="151" s="117" customFormat="1" x14ac:dyDescent="0.2"/>
    <row r="152" s="117" customFormat="1" x14ac:dyDescent="0.2"/>
    <row r="153" s="117" customFormat="1" x14ac:dyDescent="0.2"/>
    <row r="154" s="117" customFormat="1" x14ac:dyDescent="0.2"/>
    <row r="155" s="117" customFormat="1" x14ac:dyDescent="0.2"/>
    <row r="156" s="117" customFormat="1" x14ac:dyDescent="0.2"/>
    <row r="157" s="117" customFormat="1" x14ac:dyDescent="0.2"/>
    <row r="158" s="117" customFormat="1" x14ac:dyDescent="0.2"/>
    <row r="159" s="117" customFormat="1" x14ac:dyDescent="0.2"/>
    <row r="160" s="117" customFormat="1" x14ac:dyDescent="0.2"/>
    <row r="161" s="117" customFormat="1" x14ac:dyDescent="0.2"/>
    <row r="162" s="117" customFormat="1" x14ac:dyDescent="0.2"/>
    <row r="163" s="117" customFormat="1" x14ac:dyDescent="0.2"/>
    <row r="164" s="117" customFormat="1" x14ac:dyDescent="0.2"/>
    <row r="165" s="117" customFormat="1" x14ac:dyDescent="0.2"/>
    <row r="166" s="117" customFormat="1" x14ac:dyDescent="0.2"/>
    <row r="167" s="117" customFormat="1" x14ac:dyDescent="0.2"/>
    <row r="168" s="117" customFormat="1" x14ac:dyDescent="0.2"/>
    <row r="169" s="117" customFormat="1" x14ac:dyDescent="0.2"/>
    <row r="170" s="117" customFormat="1" x14ac:dyDescent="0.2"/>
    <row r="171" s="117" customFormat="1" x14ac:dyDescent="0.2"/>
    <row r="172" s="117" customFormat="1" x14ac:dyDescent="0.2"/>
    <row r="173" s="117" customFormat="1" x14ac:dyDescent="0.2"/>
    <row r="174" s="117" customFormat="1" x14ac:dyDescent="0.2"/>
    <row r="175" s="117" customFormat="1" x14ac:dyDescent="0.2"/>
    <row r="176" s="117" customFormat="1" x14ac:dyDescent="0.2"/>
    <row r="177" s="117" customFormat="1" x14ac:dyDescent="0.2"/>
    <row r="178" s="117" customFormat="1" x14ac:dyDescent="0.2"/>
    <row r="179" s="117" customFormat="1" x14ac:dyDescent="0.2"/>
    <row r="180" s="117" customFormat="1" x14ac:dyDescent="0.2"/>
    <row r="181" s="117" customFormat="1" x14ac:dyDescent="0.2"/>
    <row r="182" s="117" customFormat="1" x14ac:dyDescent="0.2"/>
    <row r="183" s="117" customFormat="1" x14ac:dyDescent="0.2"/>
    <row r="184" s="117" customFormat="1" x14ac:dyDescent="0.2"/>
    <row r="185" s="117" customFormat="1" x14ac:dyDescent="0.2"/>
    <row r="186" s="117" customFormat="1" x14ac:dyDescent="0.2"/>
    <row r="187" s="117" customFormat="1" x14ac:dyDescent="0.2"/>
    <row r="188" s="117" customFormat="1" x14ac:dyDescent="0.2"/>
    <row r="189" s="117" customFormat="1" x14ac:dyDescent="0.2"/>
    <row r="190" s="117" customFormat="1" x14ac:dyDescent="0.2"/>
    <row r="191" s="117" customFormat="1" x14ac:dyDescent="0.2"/>
    <row r="192" s="117" customFormat="1" x14ac:dyDescent="0.2"/>
    <row r="193" s="117" customFormat="1" x14ac:dyDescent="0.2"/>
    <row r="194" s="117" customFormat="1" x14ac:dyDescent="0.2"/>
    <row r="195" s="117" customFormat="1" x14ac:dyDescent="0.2"/>
    <row r="196" s="117" customFormat="1" x14ac:dyDescent="0.2"/>
    <row r="197" s="117" customFormat="1" x14ac:dyDescent="0.2"/>
    <row r="198" s="117" customFormat="1" x14ac:dyDescent="0.2"/>
    <row r="199" s="117" customFormat="1" x14ac:dyDescent="0.2"/>
    <row r="200" s="117" customFormat="1" x14ac:dyDescent="0.2"/>
    <row r="201" s="117" customFormat="1" x14ac:dyDescent="0.2"/>
    <row r="202" s="117" customFormat="1" x14ac:dyDescent="0.2"/>
    <row r="203" s="117" customFormat="1" x14ac:dyDescent="0.2"/>
    <row r="204" s="117" customFormat="1" x14ac:dyDescent="0.2"/>
    <row r="205" s="117" customFormat="1" x14ac:dyDescent="0.2"/>
    <row r="206" s="117" customFormat="1" x14ac:dyDescent="0.2"/>
    <row r="207" s="117" customFormat="1" x14ac:dyDescent="0.2"/>
    <row r="208" s="117" customFormat="1" x14ac:dyDescent="0.2"/>
    <row r="209" s="117" customFormat="1" x14ac:dyDescent="0.2"/>
    <row r="210" s="117" customFormat="1" x14ac:dyDescent="0.2"/>
    <row r="211" s="117" customFormat="1" x14ac:dyDescent="0.2"/>
    <row r="212" s="117" customFormat="1" x14ac:dyDescent="0.2"/>
    <row r="213" s="117" customFormat="1" x14ac:dyDescent="0.2"/>
    <row r="214" s="117" customFormat="1" x14ac:dyDescent="0.2"/>
    <row r="215" s="117" customFormat="1" x14ac:dyDescent="0.2"/>
    <row r="216" s="117" customFormat="1" x14ac:dyDescent="0.2"/>
    <row r="217" s="117" customFormat="1" x14ac:dyDescent="0.2"/>
    <row r="218" s="117" customFormat="1" x14ac:dyDescent="0.2"/>
    <row r="219" s="117" customFormat="1" x14ac:dyDescent="0.2"/>
    <row r="220" s="117" customFormat="1" x14ac:dyDescent="0.2"/>
    <row r="221" s="117" customFormat="1" x14ac:dyDescent="0.2"/>
    <row r="222" s="117" customFormat="1" x14ac:dyDescent="0.2"/>
    <row r="223" s="117" customFormat="1" x14ac:dyDescent="0.2"/>
    <row r="224" s="117" customFormat="1" x14ac:dyDescent="0.2"/>
    <row r="225" s="117" customFormat="1" x14ac:dyDescent="0.2"/>
    <row r="226" s="117" customFormat="1" x14ac:dyDescent="0.2"/>
    <row r="227" s="117" customFormat="1" x14ac:dyDescent="0.2"/>
    <row r="228" s="117" customFormat="1" x14ac:dyDescent="0.2"/>
    <row r="229" s="117" customFormat="1" x14ac:dyDescent="0.2"/>
    <row r="230" s="117" customFormat="1" x14ac:dyDescent="0.2"/>
    <row r="231" s="117" customFormat="1" x14ac:dyDescent="0.2"/>
    <row r="232" s="117" customFormat="1" x14ac:dyDescent="0.2"/>
    <row r="233" s="117" customFormat="1" x14ac:dyDescent="0.2"/>
    <row r="234" s="117" customFormat="1" x14ac:dyDescent="0.2"/>
    <row r="235" s="117" customFormat="1" x14ac:dyDescent="0.2"/>
    <row r="236" s="117" customFormat="1" x14ac:dyDescent="0.2"/>
    <row r="237" s="117" customFormat="1" x14ac:dyDescent="0.2"/>
    <row r="238" s="117" customFormat="1" x14ac:dyDescent="0.2"/>
    <row r="239" s="117" customFormat="1" x14ac:dyDescent="0.2"/>
    <row r="240" s="117" customFormat="1" x14ac:dyDescent="0.2"/>
    <row r="241" s="117" customFormat="1" x14ac:dyDescent="0.2"/>
    <row r="242" s="117" customFormat="1" x14ac:dyDescent="0.2"/>
    <row r="243" s="117" customFormat="1" x14ac:dyDescent="0.2"/>
    <row r="244" s="117" customFormat="1" x14ac:dyDescent="0.2"/>
    <row r="245" s="117" customFormat="1" x14ac:dyDescent="0.2"/>
    <row r="246" s="117" customFormat="1" x14ac:dyDescent="0.2"/>
    <row r="247" s="117" customFormat="1" x14ac:dyDescent="0.2"/>
    <row r="248" s="117" customFormat="1" x14ac:dyDescent="0.2"/>
    <row r="249" s="117" customFormat="1" x14ac:dyDescent="0.2"/>
    <row r="250" s="117" customFormat="1" x14ac:dyDescent="0.2"/>
    <row r="251" s="117" customFormat="1" x14ac:dyDescent="0.2"/>
    <row r="252" s="117" customFormat="1" x14ac:dyDescent="0.2"/>
    <row r="253" s="117" customFormat="1" x14ac:dyDescent="0.2"/>
    <row r="254" s="117" customFormat="1" x14ac:dyDescent="0.2"/>
    <row r="255" s="117" customFormat="1" x14ac:dyDescent="0.2"/>
    <row r="256" s="117" customFormat="1" x14ac:dyDescent="0.2"/>
    <row r="257" s="117" customFormat="1" x14ac:dyDescent="0.2"/>
    <row r="258" s="117" customFormat="1" x14ac:dyDescent="0.2"/>
    <row r="259" s="117" customFormat="1" x14ac:dyDescent="0.2"/>
    <row r="260" s="117" customFormat="1" x14ac:dyDescent="0.2"/>
    <row r="261" s="117" customFormat="1" x14ac:dyDescent="0.2"/>
    <row r="262" s="117" customFormat="1" x14ac:dyDescent="0.2"/>
    <row r="263" s="117" customFormat="1" x14ac:dyDescent="0.2"/>
    <row r="264" s="117" customFormat="1" x14ac:dyDescent="0.2"/>
    <row r="265" s="117" customFormat="1" x14ac:dyDescent="0.2"/>
    <row r="266" s="117" customFormat="1" x14ac:dyDescent="0.2"/>
    <row r="267" s="117" customFormat="1" x14ac:dyDescent="0.2"/>
    <row r="268" s="117" customFormat="1" x14ac:dyDescent="0.2"/>
    <row r="269" s="117" customFormat="1" x14ac:dyDescent="0.2"/>
    <row r="270" s="117" customFormat="1" x14ac:dyDescent="0.2"/>
    <row r="271" s="117" customFormat="1" x14ac:dyDescent="0.2"/>
    <row r="272" s="117" customFormat="1" x14ac:dyDescent="0.2"/>
    <row r="273" s="117" customFormat="1" x14ac:dyDescent="0.2"/>
    <row r="274" s="117" customFormat="1" x14ac:dyDescent="0.2"/>
    <row r="275" s="117" customFormat="1" x14ac:dyDescent="0.2"/>
    <row r="276" s="117" customFormat="1" x14ac:dyDescent="0.2"/>
    <row r="277" s="117" customFormat="1" x14ac:dyDescent="0.2"/>
    <row r="278" s="117" customFormat="1" x14ac:dyDescent="0.2"/>
    <row r="279" s="117" customFormat="1" x14ac:dyDescent="0.2"/>
    <row r="280" s="117" customFormat="1" x14ac:dyDescent="0.2"/>
    <row r="281" s="117" customFormat="1" x14ac:dyDescent="0.2"/>
    <row r="282" s="117" customFormat="1" x14ac:dyDescent="0.2"/>
    <row r="283" s="117" customFormat="1" x14ac:dyDescent="0.2"/>
    <row r="284" s="117" customFormat="1" x14ac:dyDescent="0.2"/>
    <row r="285" s="117" customFormat="1" x14ac:dyDescent="0.2"/>
    <row r="286" s="117" customFormat="1" x14ac:dyDescent="0.2"/>
    <row r="287" s="117" customFormat="1" x14ac:dyDescent="0.2"/>
    <row r="288" s="117" customFormat="1" x14ac:dyDescent="0.2"/>
    <row r="289" s="117" customFormat="1" x14ac:dyDescent="0.2"/>
    <row r="290" s="117" customFormat="1" x14ac:dyDescent="0.2"/>
    <row r="291" s="117" customFormat="1" x14ac:dyDescent="0.2"/>
    <row r="292" s="117" customFormat="1" x14ac:dyDescent="0.2"/>
    <row r="293" s="117" customFormat="1" x14ac:dyDescent="0.2"/>
    <row r="294" s="117" customFormat="1" x14ac:dyDescent="0.2"/>
    <row r="295" s="117" customFormat="1" x14ac:dyDescent="0.2"/>
    <row r="296" s="117" customFormat="1" x14ac:dyDescent="0.2"/>
    <row r="297" s="117" customFormat="1" x14ac:dyDescent="0.2"/>
    <row r="298" s="117" customFormat="1" x14ac:dyDescent="0.2"/>
    <row r="299" s="117" customFormat="1" x14ac:dyDescent="0.2"/>
    <row r="300" s="117" customFormat="1" x14ac:dyDescent="0.2"/>
    <row r="301" s="117" customFormat="1" x14ac:dyDescent="0.2"/>
    <row r="302" s="117" customFormat="1" x14ac:dyDescent="0.2"/>
    <row r="303" s="117" customFormat="1" x14ac:dyDescent="0.2"/>
    <row r="304" s="117" customFormat="1" x14ac:dyDescent="0.2"/>
    <row r="305" s="117" customFormat="1" x14ac:dyDescent="0.2"/>
    <row r="306" s="117" customFormat="1" x14ac:dyDescent="0.2"/>
    <row r="307" s="117" customFormat="1" x14ac:dyDescent="0.2"/>
    <row r="308" s="117" customFormat="1" x14ac:dyDescent="0.2"/>
    <row r="309" s="117" customFormat="1" x14ac:dyDescent="0.2"/>
    <row r="310" s="117" customFormat="1" x14ac:dyDescent="0.2"/>
    <row r="311" s="117" customFormat="1" x14ac:dyDescent="0.2"/>
    <row r="312" s="117" customFormat="1" x14ac:dyDescent="0.2"/>
    <row r="313" s="117" customFormat="1" x14ac:dyDescent="0.2"/>
    <row r="314" s="117" customFormat="1" x14ac:dyDescent="0.2"/>
    <row r="315" s="117" customFormat="1" x14ac:dyDescent="0.2"/>
    <row r="316" s="117" customFormat="1" x14ac:dyDescent="0.2"/>
    <row r="317" s="117" customFormat="1" x14ac:dyDescent="0.2"/>
  </sheetData>
  <mergeCells count="14">
    <mergeCell ref="B2:L2"/>
    <mergeCell ref="I4:K4"/>
    <mergeCell ref="B31:G31"/>
    <mergeCell ref="B32:G32"/>
    <mergeCell ref="C40:E40"/>
    <mergeCell ref="C33:E33"/>
    <mergeCell ref="G36:H36"/>
    <mergeCell ref="G38:H38"/>
    <mergeCell ref="G40:H40"/>
    <mergeCell ref="G34:H34"/>
    <mergeCell ref="G33:H33"/>
    <mergeCell ref="C34:E34"/>
    <mergeCell ref="C36:E36"/>
    <mergeCell ref="C38:E38"/>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292C-C774-471D-AB09-D4726D2EBC57}">
  <dimension ref="A1:L7"/>
  <sheetViews>
    <sheetView rightToLeft="1" workbookViewId="0">
      <selection activeCell="A2" sqref="A2"/>
    </sheetView>
  </sheetViews>
  <sheetFormatPr defaultRowHeight="12.75" x14ac:dyDescent="0.2"/>
  <cols>
    <col min="1" max="16384" width="9.140625" style="136"/>
  </cols>
  <sheetData>
    <row r="1" spans="1:12" ht="18" x14ac:dyDescent="0.25">
      <c r="A1" s="218" t="s">
        <v>52</v>
      </c>
      <c r="B1" s="218"/>
      <c r="C1" s="218"/>
      <c r="D1" s="218"/>
      <c r="E1" s="218"/>
      <c r="F1" s="218"/>
      <c r="G1" s="218"/>
      <c r="H1" s="218"/>
      <c r="I1" s="218"/>
      <c r="J1" s="218"/>
      <c r="K1" s="159"/>
      <c r="L1" s="159"/>
    </row>
    <row r="2" spans="1:12" ht="18" x14ac:dyDescent="0.25">
      <c r="A2" s="159"/>
      <c r="B2" s="159"/>
      <c r="C2" s="159"/>
      <c r="D2" s="159"/>
      <c r="E2" s="159"/>
      <c r="F2" s="159"/>
      <c r="G2" s="159"/>
      <c r="H2" s="159"/>
      <c r="I2" s="159"/>
      <c r="J2" s="159"/>
      <c r="K2" s="159"/>
      <c r="L2" s="159"/>
    </row>
    <row r="3" spans="1:12" ht="18" x14ac:dyDescent="0.25">
      <c r="A3" s="219" t="s">
        <v>17</v>
      </c>
      <c r="B3" s="220"/>
      <c r="C3" s="220"/>
      <c r="D3" s="220"/>
      <c r="E3" s="220"/>
      <c r="F3" s="220"/>
      <c r="G3" s="220"/>
      <c r="H3" s="220"/>
      <c r="I3" s="221"/>
      <c r="J3" s="222" t="s">
        <v>3</v>
      </c>
      <c r="K3" s="222"/>
      <c r="L3" s="222"/>
    </row>
    <row r="4" spans="1:12" ht="20.25" x14ac:dyDescent="0.3">
      <c r="A4" s="223" t="s">
        <v>21</v>
      </c>
      <c r="B4" s="224"/>
      <c r="C4" s="224"/>
      <c r="D4" s="224"/>
      <c r="E4" s="224"/>
      <c r="F4" s="224"/>
      <c r="G4" s="224"/>
      <c r="H4" s="224"/>
      <c r="I4" s="225"/>
      <c r="J4" s="101" t="s">
        <v>38</v>
      </c>
      <c r="K4" s="102"/>
      <c r="L4" s="103"/>
    </row>
    <row r="5" spans="1:12" ht="20.25" x14ac:dyDescent="0.3">
      <c r="A5" s="226" t="s">
        <v>20</v>
      </c>
      <c r="B5" s="227"/>
      <c r="C5" s="227"/>
      <c r="D5" s="227"/>
      <c r="E5" s="227"/>
      <c r="F5" s="227"/>
      <c r="G5" s="227"/>
      <c r="H5" s="227"/>
      <c r="I5" s="228"/>
      <c r="J5" s="104"/>
      <c r="K5" s="105"/>
      <c r="L5" s="106"/>
    </row>
    <row r="6" spans="1:12" ht="20.25" x14ac:dyDescent="0.3">
      <c r="A6" s="226" t="s">
        <v>19</v>
      </c>
      <c r="B6" s="227"/>
      <c r="C6" s="227"/>
      <c r="D6" s="227"/>
      <c r="E6" s="227"/>
      <c r="F6" s="227"/>
      <c r="G6" s="227"/>
      <c r="H6" s="227"/>
      <c r="I6" s="228"/>
      <c r="J6" s="107" t="s">
        <v>39</v>
      </c>
      <c r="K6" s="108"/>
      <c r="L6" s="109"/>
    </row>
    <row r="7" spans="1:12" ht="20.25" x14ac:dyDescent="0.3">
      <c r="A7" s="215" t="s">
        <v>18</v>
      </c>
      <c r="B7" s="216"/>
      <c r="C7" s="216"/>
      <c r="D7" s="216"/>
      <c r="E7" s="216"/>
      <c r="F7" s="216"/>
      <c r="G7" s="216"/>
      <c r="H7" s="216"/>
      <c r="I7" s="217"/>
      <c r="J7" s="110"/>
      <c r="K7" s="111"/>
      <c r="L7" s="112"/>
    </row>
  </sheetData>
  <mergeCells count="7">
    <mergeCell ref="A7:I7"/>
    <mergeCell ref="A1:J1"/>
    <mergeCell ref="A3:I3"/>
    <mergeCell ref="J3:L3"/>
    <mergeCell ref="A4:I4"/>
    <mergeCell ref="A5:I5"/>
    <mergeCell ref="A6:I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C17" sqref="C17:Y17"/>
    </sheetView>
  </sheetViews>
  <sheetFormatPr defaultRowHeight="12.75" x14ac:dyDescent="0.2"/>
  <sheetData>
    <row r="4" spans="3:26" s="2" customFormat="1" ht="15.75" x14ac:dyDescent="0.25">
      <c r="C4" s="4" t="s">
        <v>23</v>
      </c>
      <c r="D4" s="4"/>
      <c r="E4" s="4"/>
    </row>
    <row r="5" spans="3:26" s="2" customFormat="1" ht="15" x14ac:dyDescent="0.2"/>
    <row r="6" spans="3:26" s="2" customFormat="1" ht="15" x14ac:dyDescent="0.2">
      <c r="C6" s="2" t="s">
        <v>24</v>
      </c>
    </row>
    <row r="7" spans="3:26" s="2" customFormat="1" ht="15" x14ac:dyDescent="0.2"/>
    <row r="8" spans="3:26" s="2" customFormat="1" ht="48.75" customHeight="1" x14ac:dyDescent="0.2">
      <c r="C8" s="230" t="s">
        <v>25</v>
      </c>
      <c r="D8" s="230"/>
      <c r="E8" s="230"/>
      <c r="F8" s="230"/>
      <c r="G8" s="230"/>
      <c r="H8" s="230"/>
      <c r="I8" s="230"/>
      <c r="J8" s="230"/>
      <c r="K8" s="230"/>
      <c r="L8" s="230"/>
      <c r="M8" s="230"/>
      <c r="N8" s="230"/>
      <c r="O8" s="230"/>
      <c r="P8" s="230"/>
      <c r="Q8" s="230"/>
      <c r="R8" s="230"/>
      <c r="S8" s="230"/>
      <c r="T8" s="230"/>
      <c r="U8" s="230"/>
      <c r="V8" s="230"/>
      <c r="W8" s="230"/>
      <c r="X8" s="230"/>
      <c r="Y8" s="230"/>
      <c r="Z8" s="230"/>
    </row>
    <row r="9" spans="3:26" s="2" customFormat="1" ht="15" x14ac:dyDescent="0.2"/>
    <row r="10" spans="3:26" s="2" customFormat="1" ht="18.75" customHeight="1" x14ac:dyDescent="0.2">
      <c r="C10" s="230" t="s">
        <v>26</v>
      </c>
      <c r="D10" s="230"/>
      <c r="E10" s="230"/>
      <c r="F10" s="230"/>
      <c r="G10" s="230"/>
      <c r="H10" s="230"/>
      <c r="I10" s="230"/>
      <c r="J10" s="230"/>
      <c r="K10" s="230"/>
      <c r="L10" s="230"/>
      <c r="M10" s="230"/>
      <c r="N10" s="230"/>
      <c r="O10" s="230"/>
      <c r="P10" s="230"/>
      <c r="Q10" s="230"/>
      <c r="R10" s="230"/>
      <c r="S10" s="230"/>
      <c r="T10" s="230"/>
      <c r="U10" s="230"/>
      <c r="V10" s="230"/>
      <c r="W10" s="230"/>
      <c r="X10" s="230"/>
      <c r="Y10" s="230"/>
      <c r="Z10" s="230"/>
    </row>
    <row r="11" spans="3:26" s="2" customFormat="1" ht="15" x14ac:dyDescent="0.2"/>
    <row r="12" spans="3:26" s="2" customFormat="1" ht="36.75" customHeight="1" x14ac:dyDescent="0.2">
      <c r="C12" s="230" t="s">
        <v>27</v>
      </c>
      <c r="D12" s="230"/>
      <c r="E12" s="230"/>
      <c r="F12" s="230"/>
      <c r="G12" s="230"/>
      <c r="H12" s="230"/>
      <c r="I12" s="230"/>
      <c r="J12" s="230"/>
      <c r="K12" s="230"/>
      <c r="L12" s="230"/>
      <c r="M12" s="230"/>
      <c r="N12" s="230"/>
      <c r="O12" s="230"/>
      <c r="P12" s="230"/>
      <c r="Q12" s="230"/>
      <c r="R12" s="230"/>
      <c r="S12" s="230"/>
      <c r="T12" s="230"/>
      <c r="U12" s="230"/>
      <c r="V12" s="230"/>
      <c r="W12" s="230"/>
      <c r="X12" s="230"/>
      <c r="Y12" s="230"/>
      <c r="Z12" s="230"/>
    </row>
    <row r="13" spans="3:26" s="2" customFormat="1" ht="15" x14ac:dyDescent="0.2"/>
    <row r="14" spans="3:26" s="2" customFormat="1" ht="52.5" customHeight="1" x14ac:dyDescent="0.2">
      <c r="C14" s="230" t="s">
        <v>28</v>
      </c>
      <c r="D14" s="230"/>
      <c r="E14" s="230"/>
      <c r="F14" s="230"/>
      <c r="G14" s="230"/>
      <c r="H14" s="230"/>
      <c r="I14" s="230"/>
      <c r="J14" s="230"/>
      <c r="K14" s="230"/>
      <c r="L14" s="230"/>
      <c r="M14" s="230"/>
      <c r="N14" s="230"/>
      <c r="O14" s="230"/>
      <c r="P14" s="230"/>
      <c r="Q14" s="230"/>
      <c r="R14" s="230"/>
      <c r="S14" s="230"/>
      <c r="T14" s="230"/>
      <c r="U14" s="230"/>
      <c r="V14" s="230"/>
      <c r="W14" s="230"/>
      <c r="X14" s="230"/>
      <c r="Y14" s="230"/>
      <c r="Z14" s="230"/>
    </row>
    <row r="15" spans="3:26" s="2" customFormat="1" ht="15" x14ac:dyDescent="0.2"/>
    <row r="16" spans="3:26" s="2" customFormat="1" ht="24" customHeight="1" x14ac:dyDescent="0.2">
      <c r="C16" s="230" t="s">
        <v>29</v>
      </c>
      <c r="D16" s="230"/>
      <c r="E16" s="230"/>
      <c r="F16" s="230"/>
      <c r="G16" s="230"/>
      <c r="H16" s="230"/>
      <c r="I16" s="230"/>
      <c r="J16" s="230"/>
      <c r="K16" s="230"/>
      <c r="L16" s="230"/>
      <c r="M16" s="230"/>
      <c r="N16" s="230"/>
      <c r="O16" s="230"/>
      <c r="P16" s="230"/>
      <c r="Q16" s="230"/>
      <c r="R16" s="230"/>
      <c r="S16" s="230"/>
      <c r="T16" s="230"/>
      <c r="U16" s="230"/>
      <c r="V16" s="230"/>
      <c r="W16" s="230"/>
      <c r="X16" s="230"/>
      <c r="Y16" s="230"/>
      <c r="Z16" s="230"/>
    </row>
    <row r="17" spans="3:25" ht="15" x14ac:dyDescent="0.2">
      <c r="C17" s="229" t="s">
        <v>30</v>
      </c>
      <c r="D17" s="229"/>
      <c r="E17" s="229"/>
      <c r="F17" s="229"/>
      <c r="G17" s="229"/>
      <c r="H17" s="229"/>
      <c r="I17" s="229"/>
      <c r="J17" s="229"/>
      <c r="K17" s="229"/>
      <c r="L17" s="229"/>
      <c r="M17" s="229"/>
      <c r="N17" s="229"/>
      <c r="O17" s="229"/>
      <c r="P17" s="229"/>
      <c r="Q17" s="229"/>
      <c r="R17" s="229"/>
      <c r="S17" s="229"/>
      <c r="T17" s="229"/>
      <c r="U17" s="229"/>
      <c r="V17" s="229"/>
      <c r="W17" s="229"/>
      <c r="X17" s="229"/>
      <c r="Y17" s="229"/>
    </row>
    <row r="27" spans="3:25" ht="15" x14ac:dyDescent="0.2">
      <c r="H27" s="48"/>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9</vt:i4>
      </vt:variant>
    </vt:vector>
  </HeadingPairs>
  <TitlesOfParts>
    <vt:vector size="9" baseType="lpstr">
      <vt:lpstr>עד 50 </vt:lpstr>
      <vt:lpstr>50-60</vt:lpstr>
      <vt:lpstr>60 ומעלה </vt:lpstr>
      <vt:lpstr>מסלול מנייתי</vt:lpstr>
      <vt:lpstr>פיצויים</vt:lpstr>
      <vt:lpstr>השתלמות</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Yakir</cp:lastModifiedBy>
  <cp:lastPrinted>2020-01-13T06:51:35Z</cp:lastPrinted>
  <dcterms:created xsi:type="dcterms:W3CDTF">2010-01-07T15:08:59Z</dcterms:created>
  <dcterms:modified xsi:type="dcterms:W3CDTF">2022-11-02T12:44:56Z</dcterms:modified>
</cp:coreProperties>
</file>