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Heb University\"/>
    </mc:Choice>
  </mc:AlternateContent>
  <xr:revisionPtr revIDLastSave="0" documentId="13_ncr:1_{676BA1E2-628F-45FE-AC5A-5DB40D178CB4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42" i="1" l="1"/>
  <c r="K37" i="7"/>
  <c r="M37" i="7"/>
  <c r="M36" i="7" s="1"/>
  <c r="M12" i="7"/>
  <c r="K36" i="7"/>
  <c r="K11" i="7" s="1"/>
  <c r="N59" i="6"/>
  <c r="N63" i="6"/>
  <c r="N12" i="6"/>
  <c r="L11" i="6"/>
  <c r="L59" i="6"/>
  <c r="L63" i="6"/>
  <c r="O12" i="6" l="1"/>
  <c r="N12" i="7" l="1"/>
  <c r="O63" i="6"/>
  <c r="O59" i="6" s="1"/>
  <c r="N37" i="7"/>
  <c r="N36" i="7" s="1"/>
</calcChain>
</file>

<file path=xl/sharedStrings.xml><?xml version="1.0" encoding="utf-8"?>
<sst xmlns="http://schemas.openxmlformats.org/spreadsheetml/2006/main" count="3374" uniqueCount="734">
  <si>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</si>
  <si>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</si>
  <si>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</si>
  <si>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</si>
  <si>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</si>
  <si>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</si>
  <si>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</si>
  <si>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</si>
  <si>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</si>
  <si>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</si>
  <si>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</si>
  <si>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</si>
  <si>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</si>
  <si>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</si>
  <si>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</si>
  <si>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</si>
  <si>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</si>
  <si>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</si>
  <si>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</si>
  <si>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</si>
  <si>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</si>
  <si>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</si>
  <si>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</si>
  <si>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</si>
  <si>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</si>
  <si>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</si>
  <si>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</si>
  <si>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</si>
  <si>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</si>
  <si>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</si>
  <si>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</si>
  <si>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</si>
  <si>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</si>
  <si>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</si>
  <si>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</si>
  <si>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</si>
  <si>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</si>
  <si>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</si>
  <si>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</si>
  <si>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</si>
  <si>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</si>
  <si>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</si>
  <si>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</si>
  <si>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</si>
  <si>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</si>
  <si>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</si>
  <si>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</si>
  <si>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</si>
  <si>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</si>
  <si>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</si>
  <si>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</si>
  <si>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</si>
  <si>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</si>
  <si>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</si>
  <si>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</si>
  <si>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</si>
  <si>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</si>
  <si>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</si>
  <si>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</si>
  <si>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</si>
  <si>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</si>
  <si>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</si>
  <si>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</si>
  <si>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</si>
  <si>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</si>
  <si>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</si>
  <si>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</si>
  <si>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</si>
  <si>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</si>
  <si>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</si>
  <si>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</si>
  <si>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</si>
  <si>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</si>
  <si>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</si>
  <si>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</si>
  <si>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</si>
  <si>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</si>
  <si>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</si>
  <si>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</si>
  <si>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</si>
  <si>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</si>
  <si>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</si>
  <si>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</si>
  <si>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</si>
  <si>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</si>
  <si>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</si>
  <si>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</si>
  <si>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</si>
  <si>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</si>
  <si>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</si>
  <si>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</si>
  <si>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</si>
  <si>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</si>
  <si>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</si>
  <si>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</si>
  <si>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</si>
  <si>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</si>
  <si>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</si>
  <si>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</si>
  <si>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</si>
  <si>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</si>
  <si>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</si>
  <si>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</si>
  <si>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</si>
  <si>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</si>
  <si>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</si>
  <si>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</si>
  <si>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</si>
  <si>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</si>
  <si>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</si>
  <si>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</si>
  <si>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</si>
  <si>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</si>
  <si>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</si>
  <si>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</si>
  <si>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</si>
  <si>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</si>
  <si>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</si>
  <si>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</si>
  <si>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</si>
  <si>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</si>
  <si>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</si>
  <si>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</si>
  <si>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</si>
  <si>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</si>
  <si>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</si>
  <si>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</si>
  <si>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</si>
  <si>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</si>
  <si>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</si>
  <si>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</si>
  <si>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</si>
  <si>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</si>
  <si>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</si>
  <si>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</si>
  <si>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</si>
  <si>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</si>
  <si>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</si>
  <si>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</si>
  <si>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</si>
  <si>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</si>
  <si>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</si>
  <si>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</si>
  <si>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</si>
  <si>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</si>
  <si>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</si>
  <si>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</si>
  <si>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</si>
  <si>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</si>
  <si>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</si>
  <si>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</si>
  <si>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</si>
  <si>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</si>
  <si>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</si>
  <si>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</si>
  <si>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</si>
  <si>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</si>
  <si>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</si>
  <si>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</si>
  <si>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</si>
  <si>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</si>
  <si>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</si>
  <si>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</si>
  <si>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</si>
  <si>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</si>
  <si>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</si>
  <si>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</si>
  <si>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</si>
  <si>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</si>
  <si>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</si>
  <si>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</si>
  <si>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</si>
  <si>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</si>
  <si>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</si>
  <si>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</si>
  <si>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</si>
  <si>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</si>
  <si>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</si>
  <si>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</si>
  <si>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</si>
  <si>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</si>
  <si>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</si>
  <si>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</si>
  <si>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</si>
  <si>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</si>
  <si>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</si>
  <si>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</si>
  <si>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</si>
  <si>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</si>
  <si>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</si>
  <si>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</si>
  <si>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</si>
  <si>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</si>
  <si>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</si>
  <si>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</si>
  <si>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</si>
  <si>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</si>
  <si>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</si>
  <si>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קופת גמל השקעה עובדי אוניברסיטה עברית מניות פועלים</t>
  </si>
  <si>
    <t>22991קופת גמל להשקעה לעובדי האוניברסיטה העברית מני</t>
  </si>
  <si>
    <t>13680</t>
  </si>
  <si>
    <t>בהתאם לשיטה שיושמה בדוח הכספי *</t>
  </si>
  <si>
    <t>יין יפני</t>
  </si>
  <si>
    <t>כתר דני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</si>
  <si>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</si>
  <si>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</si>
  <si>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</si>
  <si>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</si>
  <si>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</si>
  <si>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</si>
  <si>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</si>
  <si>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</si>
  <si>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</si>
  <si>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</si>
  <si>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</si>
  <si>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</si>
  <si>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</si>
  <si>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</si>
  <si>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</si>
  <si>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</si>
  <si>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</si>
  <si>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</si>
  <si>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</si>
  <si>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</si>
  <si>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</si>
  <si>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</si>
  <si>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</si>
  <si>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</si>
  <si>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</si>
  <si>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</si>
  <si>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</si>
  <si>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</si>
  <si>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</si>
  <si>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</si>
  <si>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</si>
  <si>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</si>
  <si>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</si>
  <si>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</si>
  <si>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</si>
  <si>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</si>
  <si>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</si>
  <si>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</si>
  <si>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</si>
  <si>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04/04/23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</si>
  <si>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</si>
  <si>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</si>
  <si>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</si>
  <si>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</si>
  <si>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</si>
  <si>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</si>
  <si>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</si>
  <si>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</si>
  <si>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</si>
  <si>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</si>
  <si>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</si>
  <si>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</si>
  <si>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</si>
  <si>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</si>
  <si>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</si>
  <si>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</si>
  <si>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</si>
  <si>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</si>
  <si>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</si>
  <si>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</si>
  <si>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</si>
  <si>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</si>
  <si>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</si>
  <si>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</si>
  <si>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</si>
  <si>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</si>
  <si>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</si>
  <si>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אורמת טכנולוגיות</t>
  </si>
  <si>
    <t>1134402</t>
  </si>
  <si>
    <t>880326081</t>
  </si>
  <si>
    <t>אנלייט אנרגיה</t>
  </si>
  <si>
    <t>720011</t>
  </si>
  <si>
    <t>520041146</t>
  </si>
  <si>
    <t>אנרגיה מתחדשת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</si>
  <si>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</si>
  <si>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</si>
  <si>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</si>
  <si>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</si>
  <si>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</si>
  <si>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</si>
  <si>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</si>
  <si>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</si>
  <si>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</si>
  <si>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</si>
  <si>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</si>
  <si>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</si>
  <si>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</si>
  <si>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</si>
  <si>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</si>
  <si>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דיסקונט</t>
  </si>
  <si>
    <t>691212</t>
  </si>
  <si>
    <t>520007030</t>
  </si>
  <si>
    <t>בנקים</t>
  </si>
  <si>
    <t>לאומי</t>
  </si>
  <si>
    <t>604611</t>
  </si>
  <si>
    <t>520018078</t>
  </si>
  <si>
    <t>בינלאומי 5</t>
  </si>
  <si>
    <t>593038</t>
  </si>
  <si>
    <t>520029083</t>
  </si>
  <si>
    <t>אלקטרה</t>
  </si>
  <si>
    <t>739037</t>
  </si>
  <si>
    <t>520028911</t>
  </si>
  <si>
    <t>חברה לישראל</t>
  </si>
  <si>
    <t>576017</t>
  </si>
  <si>
    <t>520028010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</si>
  <si>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</si>
  <si>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</si>
  <si>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</si>
  <si>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</si>
  <si>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</si>
  <si>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</si>
  <si>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</si>
  <si>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</si>
  <si>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</si>
  <si>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</si>
  <si>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</si>
  <si>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</si>
  <si>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אמות</t>
  </si>
  <si>
    <t>1097278</t>
  </si>
  <si>
    <t>520026683</t>
  </si>
  <si>
    <t>נדלן מניב בישראל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</si>
  <si>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</si>
  <si>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</si>
  <si>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</si>
  <si>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</si>
  <si>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</si>
  <si>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</si>
  <si>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</si>
  <si>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</si>
  <si>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</si>
  <si>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</si>
  <si>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</si>
  <si>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</si>
  <si>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</si>
  <si>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</si>
  <si>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</si>
  <si>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</si>
  <si>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</si>
  <si>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</si>
  <si>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</si>
  <si>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</si>
  <si>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</si>
  <si>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</si>
  <si>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</si>
  <si>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</si>
  <si>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</si>
  <si>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</si>
  <si>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</si>
  <si>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</si>
  <si>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</si>
  <si>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איידיאיי ביטוח</t>
  </si>
  <si>
    <t>1129501</t>
  </si>
  <si>
    <t>513910703</t>
  </si>
  <si>
    <t>כלל ביטוח</t>
  </si>
  <si>
    <t>224014</t>
  </si>
  <si>
    <t>520036120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</si>
  <si>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</si>
  <si>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</si>
  <si>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</si>
  <si>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</si>
  <si>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</si>
  <si>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</si>
  <si>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</si>
  <si>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הכשרה הישוב</t>
  </si>
  <si>
    <t>612010</t>
  </si>
  <si>
    <t>520020116</t>
  </si>
  <si>
    <t>ישרס</t>
  </si>
  <si>
    <t>613034</t>
  </si>
  <si>
    <t>520017807</t>
  </si>
  <si>
    <t>רמי לוי</t>
  </si>
  <si>
    <t>1104249</t>
  </si>
  <si>
    <t>513770669</t>
  </si>
  <si>
    <t>רשתות שיווק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</si>
  <si>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</si>
  <si>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</si>
  <si>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</si>
  <si>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</si>
  <si>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</si>
  <si>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</si>
  <si>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</si>
  <si>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</si>
  <si>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</si>
  <si>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</si>
  <si>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</si>
  <si>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</si>
  <si>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511930125</t>
  </si>
  <si>
    <t>סה"כ מניות היתר</t>
  </si>
  <si>
    <t>מניף</t>
  </si>
  <si>
    <t>1170893</t>
  </si>
  <si>
    <t>512764408</t>
  </si>
  <si>
    <t>אשראי חוץ בנקאי</t>
  </si>
  <si>
    <t>מהדרין</t>
  </si>
  <si>
    <t>686014</t>
  </si>
  <si>
    <t>520018482</t>
  </si>
  <si>
    <t>קבוצת אקרשטיין</t>
  </si>
  <si>
    <t>1176205</t>
  </si>
  <si>
    <t>512714494</t>
  </si>
  <si>
    <t>ריט אזורים ליווינג</t>
  </si>
  <si>
    <t>1162775</t>
  </si>
  <si>
    <t>516117181</t>
  </si>
  <si>
    <t>טיב טעם</t>
  </si>
  <si>
    <t>103010</t>
  </si>
  <si>
    <t>520041187</t>
  </si>
  <si>
    <t>סה"כ call 001 אופציות</t>
  </si>
  <si>
    <t>SOLAREDGE TECHN</t>
  </si>
  <si>
    <t>US83417M1045</t>
  </si>
  <si>
    <t>NASDAQ</t>
  </si>
  <si>
    <t>בלומברג</t>
  </si>
  <si>
    <t>513865329</t>
  </si>
  <si>
    <t>Semiconductors &amp; Semiconductor Equipment</t>
  </si>
  <si>
    <t>FLEX LTD</t>
  </si>
  <si>
    <t>SG9999000020</t>
  </si>
  <si>
    <t>28197</t>
  </si>
  <si>
    <t>Technology Hardware &amp; Equipment</t>
  </si>
  <si>
    <t>TESLA MOTORS INC</t>
  </si>
  <si>
    <t>US88160R1014</t>
  </si>
  <si>
    <t>13191</t>
  </si>
  <si>
    <t>Automobiles &amp; Components</t>
  </si>
  <si>
    <t>DEERE &amp; CO</t>
  </si>
  <si>
    <t>US2441991054</t>
  </si>
  <si>
    <t>NYSE</t>
  </si>
  <si>
    <t>10109</t>
  </si>
  <si>
    <t>Capital Goods</t>
  </si>
  <si>
    <t>NIKE INC</t>
  </si>
  <si>
    <t>US6541061031</t>
  </si>
  <si>
    <t>10310</t>
  </si>
  <si>
    <t>Consumer Durables &amp; Apparel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</si>
  <si>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</si>
  <si>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</si>
  <si>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</si>
  <si>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</si>
  <si>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</si>
  <si>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</si>
  <si>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</si>
  <si>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</si>
  <si>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</si>
  <si>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</si>
  <si>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</si>
  <si>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</si>
  <si>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</si>
  <si>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</si>
  <si>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</si>
  <si>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</si>
  <si>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</si>
  <si>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</si>
  <si>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</si>
  <si>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</si>
  <si>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</si>
  <si>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COSTCO WHOLESAL</t>
  </si>
  <si>
    <t>US22160K1051</t>
  </si>
  <si>
    <t>27041</t>
  </si>
  <si>
    <t>Food &amp; Staples Retailing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</si>
  <si>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</si>
  <si>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</si>
  <si>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</si>
  <si>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</si>
  <si>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</si>
  <si>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</si>
  <si>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</si>
  <si>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WALT DISNEY CO</t>
  </si>
  <si>
    <t>US2546871060</t>
  </si>
  <si>
    <t>10586</t>
  </si>
  <si>
    <t>Biogen Inc</t>
  </si>
  <si>
    <t>US09062X1037</t>
  </si>
  <si>
    <t>10670</t>
  </si>
  <si>
    <t>Pharmaceuticals &amp; Biotechnology</t>
  </si>
  <si>
    <t>MODERNA INC</t>
  </si>
  <si>
    <t>US60770K1079</t>
  </si>
  <si>
    <t>89818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</si>
  <si>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</si>
  <si>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</si>
  <si>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</si>
  <si>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</si>
  <si>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</si>
  <si>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</si>
  <si>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</si>
  <si>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</si>
  <si>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</si>
  <si>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</si>
  <si>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APPLIED MATERIALS INC</t>
  </si>
  <si>
    <t>US0382221051</t>
  </si>
  <si>
    <t>1231221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</si>
  <si>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</si>
  <si>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</si>
  <si>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</si>
  <si>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</si>
  <si>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</si>
  <si>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</si>
  <si>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</si>
  <si>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</si>
  <si>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</si>
  <si>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Software &amp; Services</t>
  </si>
  <si>
    <t>Microsoft crop</t>
  </si>
  <si>
    <t>US5949181045</t>
  </si>
  <si>
    <t>10284</t>
  </si>
  <si>
    <t>סה"כ שמחקות מדדי מניות בישראל</t>
  </si>
  <si>
    <t>הראל סל תא בנקים</t>
  </si>
  <si>
    <t>1148949</t>
  </si>
  <si>
    <t>511776783</t>
  </si>
  <si>
    <t>מניות</t>
  </si>
  <si>
    <t>הראל קרן סל תא 125</t>
  </si>
  <si>
    <t>1148899</t>
  </si>
  <si>
    <t>MTF סל תא 35</t>
  </si>
  <si>
    <t>1150184</t>
  </si>
  <si>
    <t>511303661</t>
  </si>
  <si>
    <t>MTF סל תא 90</t>
  </si>
  <si>
    <t>1150259</t>
  </si>
  <si>
    <t>פסגות ת"א בנקים</t>
  </si>
  <si>
    <t>1148774</t>
  </si>
  <si>
    <t>513765339</t>
  </si>
  <si>
    <t>קסם תא 90</t>
  </si>
  <si>
    <t>1146331</t>
  </si>
  <si>
    <t>510938608</t>
  </si>
  <si>
    <t>קסם תל דיב</t>
  </si>
  <si>
    <t>1145911</t>
  </si>
  <si>
    <t>סה"כ שמחקות מדדי מניות בחו"ל</t>
  </si>
  <si>
    <t>AMUNDI INDEX MSCI EMERGING MAR</t>
  </si>
  <si>
    <t>LU1437017350</t>
  </si>
  <si>
    <t>12772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</si>
  <si>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</si>
  <si>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</si>
  <si>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</si>
  <si>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</si>
  <si>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</si>
  <si>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</si>
  <si>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</si>
  <si>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פסגות קרן סל SP500</t>
  </si>
  <si>
    <t>1148162</t>
  </si>
  <si>
    <t>FTSE 100 (4D) ETF קסם</t>
  </si>
  <si>
    <t>1146497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</si>
  <si>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</si>
  <si>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</si>
  <si>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</si>
  <si>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</si>
  <si>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</si>
  <si>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</si>
  <si>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</si>
  <si>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</si>
  <si>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</si>
  <si>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</si>
  <si>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AMUNDI S&amp;P 500 UCITS ETF</t>
  </si>
  <si>
    <t>LU1681049018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</si>
  <si>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</si>
  <si>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</si>
  <si>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</si>
  <si>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</si>
  <si>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</si>
  <si>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</si>
  <si>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</si>
  <si>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</si>
  <si>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</si>
  <si>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STOXX ERUOPE 600 INDUS</t>
  </si>
  <si>
    <t>DE000A0H08J9</t>
  </si>
  <si>
    <t>FWB</t>
  </si>
  <si>
    <t>Ishares U.S. BR(דיבידנד לקבל)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</si>
  <si>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</si>
  <si>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</si>
  <si>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</si>
  <si>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</si>
  <si>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</si>
  <si>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</si>
  <si>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</si>
  <si>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</si>
  <si>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</si>
  <si>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</si>
  <si>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</si>
  <si>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</si>
  <si>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</si>
  <si>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</si>
  <si>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</si>
  <si>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</si>
  <si>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</si>
  <si>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</si>
  <si>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</si>
  <si>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</si>
  <si>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</si>
  <si>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</si>
  <si>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</si>
  <si>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</si>
  <si>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</si>
  <si>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</si>
  <si>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</si>
  <si>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</si>
  <si>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</si>
  <si>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</si>
  <si>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</si>
  <si>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</si>
  <si>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</si>
  <si>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</si>
  <si>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</si>
  <si>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</si>
  <si>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</si>
  <si>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</si>
  <si>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</si>
  <si>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</si>
  <si>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</si>
  <si>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</si>
  <si>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</si>
  <si>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</si>
  <si>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</si>
  <si>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</si>
  <si>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</si>
  <si>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</si>
  <si>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</si>
  <si>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</si>
  <si>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</si>
  <si>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</si>
  <si>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</si>
  <si>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</si>
  <si>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</si>
  <si>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</si>
  <si>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</si>
  <si>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</si>
  <si>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</si>
  <si>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</si>
  <si>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</si>
  <si>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</si>
  <si>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</si>
  <si>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</si>
  <si>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</si>
  <si>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VANGUARD S&amp;P MID-CAP 400 ETF</t>
  </si>
  <si>
    <t>US9219328856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</si>
  <si>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</si>
  <si>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</si>
  <si>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</si>
  <si>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</si>
  <si>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</si>
  <si>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</si>
  <si>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</si>
  <si>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</si>
  <si>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</si>
  <si>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</si>
  <si>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</si>
  <si>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</si>
  <si>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</si>
  <si>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</si>
  <si>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</si>
  <si>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</si>
  <si>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</si>
  <si>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</si>
  <si>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KBI FUND ICAV -KBI ENERGY SOL</t>
  </si>
  <si>
    <t>IE00BNGJJ156</t>
  </si>
  <si>
    <t>89842</t>
  </si>
  <si>
    <t>לא מדורג</t>
  </si>
  <si>
    <t>KOTAK FDS-INDIA MIDCAP (S) USD A</t>
  </si>
  <si>
    <t>LU2126068639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</si>
  <si>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</si>
  <si>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</si>
  <si>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</si>
  <si>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</si>
  <si>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</si>
  <si>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</si>
  <si>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</si>
  <si>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</si>
  <si>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DEC 23</t>
  </si>
  <si>
    <t>78656790</t>
  </si>
  <si>
    <t>Other</t>
  </si>
  <si>
    <t>S&amp;P 500 EMINI FUT DES23</t>
  </si>
  <si>
    <t>78656584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</si>
  <si>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</si>
  <si>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</si>
  <si>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</si>
  <si>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</si>
  <si>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</si>
  <si>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</si>
  <si>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</si>
  <si>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</si>
  <si>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</si>
  <si>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</si>
  <si>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</si>
  <si>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</si>
  <si>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</si>
  <si>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</si>
  <si>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</si>
  <si>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</si>
  <si>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CIVAN ADVANCED TECHNOGIES</t>
  </si>
  <si>
    <t>62021290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</si>
  <si>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</si>
  <si>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</si>
  <si>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</si>
  <si>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</si>
  <si>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</si>
  <si>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</si>
  <si>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</si>
  <si>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</si>
  <si>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</si>
  <si>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</si>
  <si>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USD/ILS FW 3.625500  02/11/2023</t>
  </si>
  <si>
    <t>9922014</t>
  </si>
  <si>
    <t>02/08/23</t>
  </si>
  <si>
    <t>USD/ILS FW 3.655000 07/11/2023</t>
  </si>
  <si>
    <t>9922126</t>
  </si>
  <si>
    <t>07/08/23</t>
  </si>
  <si>
    <t>USD/ILS FW 3.790000 02/10/2023</t>
  </si>
  <si>
    <t>9922760</t>
  </si>
  <si>
    <t>30/08/23</t>
  </si>
  <si>
    <t>USD/ILS FW 3.793000 02/10/2023</t>
  </si>
  <si>
    <t>9922799</t>
  </si>
  <si>
    <t>31/08/23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</si>
  <si>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</si>
  <si>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</si>
  <si>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</si>
  <si>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</si>
  <si>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</si>
  <si>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</si>
  <si>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</si>
  <si>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</si>
  <si>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</si>
  <si>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</si>
  <si>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</si>
  <si>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</si>
  <si>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% USD6.4700 19/07/24</t>
  </si>
  <si>
    <t>1873720</t>
  </si>
  <si>
    <t>Aaa.il</t>
  </si>
  <si>
    <t>פק"מ 31/01/2023 USD6.1000</t>
  </si>
  <si>
    <t>1870775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</si>
  <si>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</si>
  <si>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</si>
  <si>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</si>
  <si>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</si>
  <si>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</si>
  <si>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</si>
  <si>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</si>
  <si>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כת.דני(לקבל)</t>
  </si>
  <si>
    <t>200010</t>
  </si>
  <si>
    <t>רבית עוש לקבל</t>
  </si>
  <si>
    <t>1111110</t>
  </si>
  <si>
    <t>דולר(לקבל)</t>
  </si>
  <si>
    <t>20001</t>
  </si>
  <si>
    <t>70486592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</si>
</sst>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8" fillId="5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0" fillId="0" borderId="0" xfId="0" applyNumberFormat="1" applyFont="1" applyFill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zoomScaleNormal="100" workbookViewId="0">
      <selection activeCell="M40" sqref="M40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1008.8349567096</v>
      </c>
      <c r="D11" s="76">
        <v>5.8999999999999997E-2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903.73713184600001</v>
      </c>
      <c r="D13" s="78">
        <v>5.2900000000000003E-2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99">
        <v>2674.7221792700002</v>
      </c>
      <c r="D16" s="78">
        <v>0.1565</v>
      </c>
    </row>
    <row r="17" spans="1:4">
      <c r="A17" s="10" t="s">
        <v>13</v>
      </c>
      <c r="B17" s="70" t="s">
        <v>195</v>
      </c>
      <c r="C17" s="99">
        <v>11098.999632915999</v>
      </c>
      <c r="D17" s="78">
        <v>0.64959999999999996</v>
      </c>
    </row>
    <row r="18" spans="1:4">
      <c r="A18" s="10" t="s">
        <v>13</v>
      </c>
      <c r="B18" s="70" t="s">
        <v>20</v>
      </c>
      <c r="C18" s="77">
        <v>58.089136736634003</v>
      </c>
      <c r="D18" s="78">
        <v>3.3999999999999998E-3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-115.2967949999999</v>
      </c>
      <c r="D21" s="78">
        <v>-6.7000000000000002E-3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38.491371398699997</v>
      </c>
      <c r="D27" s="78">
        <v>2.3E-3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-21.6669135</v>
      </c>
      <c r="D31" s="78">
        <v>-1.2999999999999999E-3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1387.1457326489999</v>
      </c>
      <c r="D34" s="78">
        <v>8.1199999999999994E-2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54.221974801999998</v>
      </c>
      <c r="D37" s="78">
        <v>3.2000000000000002E-3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f>SUM(C11:C41)</f>
        <v>17087.278407827936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116</v>
      </c>
      <c r="D50">
        <v>2.8555000000000001</v>
      </c>
    </row>
    <row r="51" spans="3:4">
      <c r="C51" t="s">
        <v>202</v>
      </c>
      <c r="D51">
        <v>2.5780000000000001E-2</v>
      </c>
    </row>
    <row r="52" spans="3:4">
      <c r="C52" t="s">
        <v>203</v>
      </c>
      <c r="D52">
        <v>0.54420000000000002</v>
      </c>
    </row>
  </sheetData>
  <mergeCells count="1">
    <mergeCell ref="B6:D6"/>
  </mergeCells>
  <dataValidations count="1">
    <dataValidation allowBlank="1" showInputMessage="1" showErrorMessage="1" sqref="C17" xr:uid="{8FFA6687-8AD5-411E-B685-1CA071DC47E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653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654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655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653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656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</v>
      </c>
      <c r="H11" s="25"/>
      <c r="I11" s="75">
        <v>-115.2967949999999</v>
      </c>
      <c r="J11" s="76">
        <v>1</v>
      </c>
      <c r="K11" s="76">
        <v>-6.7000000000000002E-3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3</v>
      </c>
      <c r="H14" s="19"/>
      <c r="I14" s="81">
        <v>-115.2967949999999</v>
      </c>
      <c r="J14" s="80">
        <v>1</v>
      </c>
      <c r="K14" s="80">
        <v>-6.7000000000000002E-3</v>
      </c>
      <c r="BF14" s="16" t="s">
        <v>126</v>
      </c>
    </row>
    <row r="15" spans="1:60">
      <c r="B15" t="s">
        <v>658</v>
      </c>
      <c r="C15" t="s">
        <v>659</v>
      </c>
      <c r="D15" t="s">
        <v>123</v>
      </c>
      <c r="E15" t="s">
        <v>660</v>
      </c>
      <c r="F15" t="s">
        <v>106</v>
      </c>
      <c r="G15" s="77">
        <v>1</v>
      </c>
      <c r="H15" s="77">
        <v>-1257499.9999999949</v>
      </c>
      <c r="I15" s="77">
        <v>-48.401174999999803</v>
      </c>
      <c r="J15" s="78">
        <v>0.41980000000000001</v>
      </c>
      <c r="K15" s="78">
        <v>-2.8E-3</v>
      </c>
      <c r="BF15" s="16" t="s">
        <v>127</v>
      </c>
    </row>
    <row r="16" spans="1:60">
      <c r="B16" t="s">
        <v>661</v>
      </c>
      <c r="C16" t="s">
        <v>662</v>
      </c>
      <c r="D16" t="s">
        <v>123</v>
      </c>
      <c r="E16" t="s">
        <v>660</v>
      </c>
      <c r="F16" t="s">
        <v>106</v>
      </c>
      <c r="G16" s="77">
        <v>2</v>
      </c>
      <c r="H16" s="77">
        <v>-869000.00000000128</v>
      </c>
      <c r="I16" s="77">
        <v>-66.895620000000093</v>
      </c>
      <c r="J16" s="78">
        <v>0.58020000000000005</v>
      </c>
      <c r="K16" s="78">
        <v>-3.8999999999999998E-3</v>
      </c>
      <c r="BF16" s="16" t="s">
        <v>128</v>
      </c>
    </row>
    <row r="17" spans="2:58">
      <c r="B17" t="s">
        <v>235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259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663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228</v>
      </c>
      <c r="C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664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666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228</v>
      </c>
      <c r="C21" t="s">
        <v>228</v>
      </c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666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670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671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672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674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675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676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677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678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675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676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11.1</v>
      </c>
      <c r="I11" s="7"/>
      <c r="J11" s="75">
        <v>38.491371398699997</v>
      </c>
      <c r="K11" s="7"/>
      <c r="L11" s="76">
        <v>1</v>
      </c>
      <c r="M11" s="76">
        <v>2.3E-3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11.1</v>
      </c>
      <c r="J12" s="81">
        <v>38.491371398699997</v>
      </c>
      <c r="L12" s="80">
        <v>1</v>
      </c>
      <c r="M12" s="80">
        <v>2.3E-3</v>
      </c>
    </row>
    <row r="13" spans="2:98">
      <c r="B13" t="s">
        <v>679</v>
      </c>
      <c r="C13" t="s">
        <v>680</v>
      </c>
      <c r="D13" t="s">
        <v>123</v>
      </c>
      <c r="E13" s="16"/>
      <c r="F13" t="s">
        <v>417</v>
      </c>
      <c r="G13" t="s">
        <v>106</v>
      </c>
      <c r="H13" s="77">
        <v>11.1</v>
      </c>
      <c r="I13" s="77">
        <v>90093.3</v>
      </c>
      <c r="J13" s="77">
        <v>38.491371398699997</v>
      </c>
      <c r="K13" s="78">
        <v>0</v>
      </c>
      <c r="L13" s="78">
        <v>1</v>
      </c>
      <c r="M13" s="78">
        <v>2.3E-3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228</v>
      </c>
      <c r="C14" t="s">
        <v>228</v>
      </c>
      <c r="D14" t="s">
        <v>228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228</v>
      </c>
      <c r="C16" t="s">
        <v>228</v>
      </c>
      <c r="D16" t="s">
        <v>228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228</v>
      </c>
      <c r="C18" t="s">
        <v>228</v>
      </c>
      <c r="D18" t="s">
        <v>228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228</v>
      </c>
      <c r="C20" t="s">
        <v>228</v>
      </c>
      <c r="D20" t="s">
        <v>228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228</v>
      </c>
      <c r="C23" t="s">
        <v>228</v>
      </c>
      <c r="D23" t="s">
        <v>228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228</v>
      </c>
      <c r="C25" t="s">
        <v>228</v>
      </c>
      <c r="D25" t="s">
        <v>228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228</v>
      </c>
      <c r="C27" t="s">
        <v>228</v>
      </c>
      <c r="D27" t="s">
        <v>228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228</v>
      </c>
      <c r="C29" t="s">
        <v>228</v>
      </c>
      <c r="D29" t="s">
        <v>228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652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653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654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653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1008.8349567096</v>
      </c>
      <c r="K11" s="76">
        <v>1</v>
      </c>
      <c r="L11" s="76">
        <v>5.8999999999999997E-2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1008.8349567096</v>
      </c>
      <c r="K12" s="80">
        <v>1</v>
      </c>
      <c r="L12" s="80">
        <v>5.8999999999999997E-2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1289.2905800000001</v>
      </c>
      <c r="K13" s="80">
        <v>1.278</v>
      </c>
      <c r="L13" s="80">
        <v>7.5399999999999995E-2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913.08221000000003</v>
      </c>
      <c r="K14" s="78">
        <v>0.90510000000000002</v>
      </c>
      <c r="L14" s="78">
        <v>5.3400000000000003E-2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376.20837</v>
      </c>
      <c r="K15" s="78">
        <v>0.37290000000000001</v>
      </c>
      <c r="L15" s="78">
        <v>2.1999999999999999E-2</v>
      </c>
    </row>
    <row r="16" spans="2:13">
      <c r="B16" s="79" t="s">
        <v>214</v>
      </c>
      <c r="D16" s="16"/>
      <c r="I16" s="80">
        <v>0</v>
      </c>
      <c r="J16" s="81">
        <v>-280.45562329040001</v>
      </c>
      <c r="K16" s="80">
        <v>-0.27800000000000002</v>
      </c>
      <c r="L16" s="80">
        <v>-1.6400000000000001E-2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8">
        <v>0</v>
      </c>
      <c r="I17" s="78">
        <v>0</v>
      </c>
      <c r="J17" s="77">
        <v>-299.78979579000003</v>
      </c>
      <c r="K17" s="78">
        <v>-0.29720000000000002</v>
      </c>
      <c r="L17" s="78">
        <v>-1.7500000000000002E-2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116</v>
      </c>
      <c r="H18" s="78">
        <v>0</v>
      </c>
      <c r="I18" s="78">
        <v>0</v>
      </c>
      <c r="J18" s="77">
        <v>0.86413141000000004</v>
      </c>
      <c r="K18" s="78">
        <v>8.9999999999999998E-4</v>
      </c>
      <c r="L18" s="78">
        <v>1E-4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110</v>
      </c>
      <c r="H19" s="78">
        <v>0</v>
      </c>
      <c r="I19" s="78">
        <v>0</v>
      </c>
      <c r="J19" s="77">
        <v>6.3092096250000003</v>
      </c>
      <c r="K19" s="78">
        <v>6.3E-3</v>
      </c>
      <c r="L19" s="78">
        <v>4.0000000000000002E-4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202</v>
      </c>
      <c r="H20" s="78">
        <v>0</v>
      </c>
      <c r="I20" s="78">
        <v>0</v>
      </c>
      <c r="J20" s="77">
        <v>5.8791746305999997</v>
      </c>
      <c r="K20" s="78">
        <v>5.7999999999999996E-3</v>
      </c>
      <c r="L20" s="78">
        <v>2.9999999999999997E-4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203</v>
      </c>
      <c r="H21" s="78">
        <v>0</v>
      </c>
      <c r="I21" s="78">
        <v>0</v>
      </c>
      <c r="J21" s="77">
        <v>0.52021710600000004</v>
      </c>
      <c r="K21" s="78">
        <v>5.0000000000000001E-4</v>
      </c>
      <c r="L21" s="78">
        <v>0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113</v>
      </c>
      <c r="H22" s="78">
        <v>0</v>
      </c>
      <c r="I22" s="78">
        <v>0</v>
      </c>
      <c r="J22" s="77">
        <v>5.761439728</v>
      </c>
      <c r="K22" s="78">
        <v>5.7000000000000002E-3</v>
      </c>
      <c r="L22" s="78">
        <v>2.9999999999999997E-4</v>
      </c>
    </row>
    <row r="23" spans="2:12">
      <c r="B23" s="79" t="s">
        <v>227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228</v>
      </c>
      <c r="C32" t="s">
        <v>228</v>
      </c>
      <c r="D32" s="16"/>
      <c r="E32" t="s">
        <v>228</v>
      </c>
      <c r="G32" t="s">
        <v>228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228</v>
      </c>
      <c r="C37" t="s">
        <v>228</v>
      </c>
      <c r="D37" s="16"/>
      <c r="E37" t="s">
        <v>228</v>
      </c>
      <c r="G37" t="s">
        <v>228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-171600</v>
      </c>
      <c r="H11" s="7"/>
      <c r="I11" s="75">
        <v>-21.6669135</v>
      </c>
      <c r="J11" s="76">
        <v>1</v>
      </c>
      <c r="K11" s="76">
        <v>-1.2999999999999999E-3</v>
      </c>
      <c r="AW11" s="16"/>
    </row>
    <row r="12" spans="2:49">
      <c r="B12" s="79" t="s">
        <v>204</v>
      </c>
      <c r="C12" s="16"/>
      <c r="D12" s="16"/>
      <c r="G12" s="81">
        <v>-171600</v>
      </c>
      <c r="I12" s="81">
        <v>-21.6669135</v>
      </c>
      <c r="J12" s="80">
        <v>1</v>
      </c>
      <c r="K12" s="80">
        <v>-1.2999999999999999E-3</v>
      </c>
    </row>
    <row r="13" spans="2:49">
      <c r="B13" s="79" t="s">
        <v>653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654</v>
      </c>
      <c r="C15" s="16"/>
      <c r="D15" s="16"/>
      <c r="G15" s="81">
        <v>-171600</v>
      </c>
      <c r="I15" s="81">
        <v>-21.6669135</v>
      </c>
      <c r="J15" s="80">
        <v>1</v>
      </c>
      <c r="K15" s="80">
        <v>-1.2999999999999999E-3</v>
      </c>
    </row>
    <row r="16" spans="2:49">
      <c r="B16" t="s">
        <v>691</v>
      </c>
      <c r="C16" t="s">
        <v>692</v>
      </c>
      <c r="D16" t="s">
        <v>123</v>
      </c>
      <c r="E16" t="s">
        <v>106</v>
      </c>
      <c r="F16" t="s">
        <v>693</v>
      </c>
      <c r="G16" s="77">
        <v>-10000</v>
      </c>
      <c r="H16" s="77">
        <v>21.739000000000001</v>
      </c>
      <c r="I16" s="77">
        <v>-2.1739000000000002</v>
      </c>
      <c r="J16" s="78">
        <v>0.1003</v>
      </c>
      <c r="K16" s="78">
        <v>-1E-4</v>
      </c>
    </row>
    <row r="17" spans="2:11">
      <c r="B17" t="s">
        <v>694</v>
      </c>
      <c r="C17" t="s">
        <v>695</v>
      </c>
      <c r="D17" t="s">
        <v>123</v>
      </c>
      <c r="E17" t="s">
        <v>106</v>
      </c>
      <c r="F17" t="s">
        <v>696</v>
      </c>
      <c r="G17" s="77">
        <v>-79100</v>
      </c>
      <c r="H17" s="77">
        <v>18.698499999999999</v>
      </c>
      <c r="I17" s="77">
        <v>-14.790513499999999</v>
      </c>
      <c r="J17" s="78">
        <v>0.68259999999999998</v>
      </c>
      <c r="K17" s="78">
        <v>-8.9999999999999998E-4</v>
      </c>
    </row>
    <row r="18" spans="2:11">
      <c r="B18" t="s">
        <v>697</v>
      </c>
      <c r="C18" t="s">
        <v>698</v>
      </c>
      <c r="D18" t="s">
        <v>123</v>
      </c>
      <c r="E18" t="s">
        <v>106</v>
      </c>
      <c r="F18" t="s">
        <v>699</v>
      </c>
      <c r="G18" s="77">
        <v>-27500</v>
      </c>
      <c r="H18" s="77">
        <v>5.9</v>
      </c>
      <c r="I18" s="77">
        <v>-1.6225000000000001</v>
      </c>
      <c r="J18" s="78">
        <v>7.4899999999999994E-2</v>
      </c>
      <c r="K18" s="78">
        <v>-1E-4</v>
      </c>
    </row>
    <row r="19" spans="2:11">
      <c r="B19" t="s">
        <v>700</v>
      </c>
      <c r="C19" t="s">
        <v>701</v>
      </c>
      <c r="D19" t="s">
        <v>123</v>
      </c>
      <c r="E19" t="s">
        <v>106</v>
      </c>
      <c r="F19" t="s">
        <v>702</v>
      </c>
      <c r="G19" s="77">
        <v>-55000</v>
      </c>
      <c r="H19" s="77">
        <v>5.6</v>
      </c>
      <c r="I19" s="77">
        <v>-3.08</v>
      </c>
      <c r="J19" s="78">
        <v>0.14219999999999999</v>
      </c>
      <c r="K19" s="78">
        <v>-2.0000000000000001E-4</v>
      </c>
    </row>
    <row r="20" spans="2:11">
      <c r="B20" s="79" t="s">
        <v>690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228</v>
      </c>
      <c r="C21" t="s">
        <v>228</v>
      </c>
      <c r="D21" t="s">
        <v>228</v>
      </c>
      <c r="E21" t="s">
        <v>228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655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228</v>
      </c>
      <c r="C23" t="s">
        <v>228</v>
      </c>
      <c r="D23" t="s">
        <v>228</v>
      </c>
      <c r="E23" t="s">
        <v>228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265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233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653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228</v>
      </c>
      <c r="C28" t="s">
        <v>228</v>
      </c>
      <c r="D28" t="s">
        <v>228</v>
      </c>
      <c r="E28" t="s">
        <v>228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656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228</v>
      </c>
      <c r="C30" t="s">
        <v>228</v>
      </c>
      <c r="D30" t="s">
        <v>228</v>
      </c>
      <c r="E30" t="s">
        <v>228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655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228</v>
      </c>
      <c r="C32" t="s">
        <v>228</v>
      </c>
      <c r="D32" t="s">
        <v>228</v>
      </c>
      <c r="E32" t="s">
        <v>228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265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228</v>
      </c>
      <c r="C34" t="s">
        <v>228</v>
      </c>
      <c r="D34" t="s">
        <v>228</v>
      </c>
      <c r="E34" t="s">
        <v>228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235</v>
      </c>
      <c r="C35" s="16"/>
      <c r="D35" s="16"/>
    </row>
    <row r="36" spans="2:11">
      <c r="B36" t="s">
        <v>257</v>
      </c>
      <c r="C36" s="16"/>
      <c r="D36" s="16"/>
    </row>
    <row r="37" spans="2:11">
      <c r="B37" t="s">
        <v>258</v>
      </c>
      <c r="C37" s="16"/>
      <c r="D37" s="16"/>
    </row>
    <row r="38" spans="2:11">
      <c r="B38" t="s">
        <v>259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663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664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666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228</v>
      </c>
      <c r="C19" t="s">
        <v>228</v>
      </c>
      <c r="D19" s="16"/>
      <c r="E19" t="s">
        <v>228</v>
      </c>
      <c r="H19" s="77">
        <v>0</v>
      </c>
      <c r="I19" t="s">
        <v>228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666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703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228</v>
      </c>
      <c r="D14" t="s">
        <v>228</v>
      </c>
      <c r="F14" t="s">
        <v>228</v>
      </c>
      <c r="I14" s="77">
        <v>0</v>
      </c>
      <c r="J14" t="s">
        <v>228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706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228</v>
      </c>
      <c r="D20" t="s">
        <v>228</v>
      </c>
      <c r="F20" t="s">
        <v>228</v>
      </c>
      <c r="I20" s="77">
        <v>0</v>
      </c>
      <c r="J20" t="s">
        <v>228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707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228</v>
      </c>
      <c r="D22" t="s">
        <v>228</v>
      </c>
      <c r="F22" t="s">
        <v>228</v>
      </c>
      <c r="I22" s="77">
        <v>0</v>
      </c>
      <c r="J22" t="s">
        <v>228</v>
      </c>
      <c r="K22" t="s">
        <v>228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708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709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228</v>
      </c>
      <c r="D25" t="s">
        <v>228</v>
      </c>
      <c r="F25" t="s">
        <v>228</v>
      </c>
      <c r="I25" s="77">
        <v>0</v>
      </c>
      <c r="J25" t="s">
        <v>228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710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228</v>
      </c>
      <c r="D27" t="s">
        <v>228</v>
      </c>
      <c r="F27" t="s">
        <v>228</v>
      </c>
      <c r="I27" s="77">
        <v>0</v>
      </c>
      <c r="J27" t="s">
        <v>228</v>
      </c>
      <c r="K27" t="s">
        <v>228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711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228</v>
      </c>
      <c r="D29" t="s">
        <v>228</v>
      </c>
      <c r="F29" t="s">
        <v>228</v>
      </c>
      <c r="I29" s="77">
        <v>0</v>
      </c>
      <c r="J29" t="s">
        <v>228</v>
      </c>
      <c r="K29" t="s">
        <v>228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712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228</v>
      </c>
      <c r="D31" t="s">
        <v>228</v>
      </c>
      <c r="F31" t="s">
        <v>228</v>
      </c>
      <c r="I31" s="77">
        <v>0</v>
      </c>
      <c r="J31" t="s">
        <v>228</v>
      </c>
      <c r="K31" t="s">
        <v>228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713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228</v>
      </c>
      <c r="D34" t="s">
        <v>228</v>
      </c>
      <c r="F34" t="s">
        <v>228</v>
      </c>
      <c r="I34" s="77">
        <v>0</v>
      </c>
      <c r="J34" t="s">
        <v>228</v>
      </c>
      <c r="K34" t="s">
        <v>228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705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228</v>
      </c>
      <c r="D36" t="s">
        <v>228</v>
      </c>
      <c r="F36" t="s">
        <v>228</v>
      </c>
      <c r="I36" s="77">
        <v>0</v>
      </c>
      <c r="J36" t="s">
        <v>228</v>
      </c>
      <c r="K36" t="s">
        <v>228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706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228</v>
      </c>
      <c r="D38" t="s">
        <v>228</v>
      </c>
      <c r="F38" t="s">
        <v>228</v>
      </c>
      <c r="I38" s="77">
        <v>0</v>
      </c>
      <c r="J38" t="s">
        <v>228</v>
      </c>
      <c r="K38" t="s">
        <v>228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712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228</v>
      </c>
      <c r="D40" t="s">
        <v>228</v>
      </c>
      <c r="F40" t="s">
        <v>228</v>
      </c>
      <c r="I40" s="77">
        <v>0</v>
      </c>
      <c r="J40" t="s">
        <v>228</v>
      </c>
      <c r="K40" t="s">
        <v>228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257</v>
      </c>
    </row>
    <row r="43" spans="2:18">
      <c r="B43" t="s">
        <v>258</v>
      </c>
    </row>
    <row r="44" spans="2:18">
      <c r="B44" t="s">
        <v>259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0.52</v>
      </c>
      <c r="H11" s="7"/>
      <c r="I11" s="7"/>
      <c r="J11" s="76">
        <v>6.7000000000000004E-2</v>
      </c>
      <c r="K11" s="75">
        <v>352000</v>
      </c>
      <c r="L11" s="7"/>
      <c r="M11" s="75">
        <v>1387.1457326489999</v>
      </c>
      <c r="N11" s="76">
        <v>1</v>
      </c>
      <c r="O11" s="76">
        <v>8.1199999999999994E-2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0.52</v>
      </c>
      <c r="J12" s="80">
        <v>6.7000000000000004E-2</v>
      </c>
      <c r="K12" s="81">
        <v>352000</v>
      </c>
      <c r="M12" s="81">
        <v>1387.1457326489999</v>
      </c>
      <c r="N12" s="80">
        <v>1</v>
      </c>
      <c r="O12" s="80">
        <v>8.1199999999999994E-2</v>
      </c>
    </row>
    <row r="13" spans="2:64">
      <c r="B13" s="79" t="s">
        <v>675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676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714</v>
      </c>
      <c r="G17" s="81">
        <v>0.52</v>
      </c>
      <c r="J17" s="80">
        <v>6.7000000000000004E-2</v>
      </c>
      <c r="K17" s="81">
        <v>352000</v>
      </c>
      <c r="M17" s="81">
        <v>1387.1457326489999</v>
      </c>
      <c r="N17" s="80">
        <v>1</v>
      </c>
      <c r="O17" s="80">
        <v>8.1199999999999994E-2</v>
      </c>
    </row>
    <row r="18" spans="2:15">
      <c r="B18" t="s">
        <v>715</v>
      </c>
      <c r="C18" t="s">
        <v>716</v>
      </c>
      <c r="D18" t="s">
        <v>208</v>
      </c>
      <c r="E18" t="s">
        <v>717</v>
      </c>
      <c r="F18" t="s">
        <v>150</v>
      </c>
      <c r="G18" s="77">
        <v>0.81</v>
      </c>
      <c r="H18" t="s">
        <v>106</v>
      </c>
      <c r="I18" s="78">
        <v>6.4699999999999994E-2</v>
      </c>
      <c r="J18" s="78">
        <v>6.7299999999999999E-2</v>
      </c>
      <c r="K18" s="77">
        <v>227000</v>
      </c>
      <c r="L18" s="77">
        <v>101.27630000000001</v>
      </c>
      <c r="M18" s="77">
        <v>884.87432664899995</v>
      </c>
      <c r="N18" s="78">
        <v>0.63790000000000002</v>
      </c>
      <c r="O18" s="78">
        <v>5.1799999999999999E-2</v>
      </c>
    </row>
    <row r="19" spans="2:15">
      <c r="B19" t="s">
        <v>718</v>
      </c>
      <c r="C19" t="s">
        <v>719</v>
      </c>
      <c r="D19" t="s">
        <v>208</v>
      </c>
      <c r="E19" t="s">
        <v>717</v>
      </c>
      <c r="F19" t="s">
        <v>150</v>
      </c>
      <c r="G19" s="77">
        <v>0.01</v>
      </c>
      <c r="H19" t="s">
        <v>106</v>
      </c>
      <c r="I19" s="78">
        <v>6.0999999999999999E-2</v>
      </c>
      <c r="J19" s="78">
        <v>6.6500000000000004E-2</v>
      </c>
      <c r="K19" s="77">
        <v>125000</v>
      </c>
      <c r="L19" s="77">
        <v>104.3952</v>
      </c>
      <c r="M19" s="77">
        <v>502.27140600000001</v>
      </c>
      <c r="N19" s="78">
        <v>0.36209999999999998</v>
      </c>
      <c r="O19" s="78">
        <v>2.9399999999999999E-2</v>
      </c>
    </row>
    <row r="20" spans="2:15">
      <c r="B20" s="79" t="s">
        <v>720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228</v>
      </c>
      <c r="C21" t="s">
        <v>228</v>
      </c>
      <c r="E21" t="s">
        <v>228</v>
      </c>
      <c r="G21" s="77">
        <v>0</v>
      </c>
      <c r="H21" t="s">
        <v>228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265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228</v>
      </c>
      <c r="C23" t="s">
        <v>228</v>
      </c>
      <c r="E23" t="s">
        <v>228</v>
      </c>
      <c r="G23" s="77">
        <v>0</v>
      </c>
      <c r="H23" t="s">
        <v>228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233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228</v>
      </c>
      <c r="C25" t="s">
        <v>228</v>
      </c>
      <c r="E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235</v>
      </c>
    </row>
    <row r="27" spans="2:15">
      <c r="B27" t="s">
        <v>257</v>
      </c>
    </row>
    <row r="28" spans="2:15">
      <c r="B28" t="s">
        <v>258</v>
      </c>
    </row>
    <row r="29" spans="2:15">
      <c r="B29" t="s">
        <v>259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721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228</v>
      </c>
      <c r="E14" s="78">
        <v>0</v>
      </c>
      <c r="F14" t="s">
        <v>228</v>
      </c>
      <c r="G14" s="77">
        <v>0</v>
      </c>
      <c r="H14" s="78">
        <v>0</v>
      </c>
      <c r="I14" s="78">
        <v>0</v>
      </c>
    </row>
    <row r="15" spans="2:55">
      <c r="B15" s="79" t="s">
        <v>722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228</v>
      </c>
      <c r="E16" s="78">
        <v>0</v>
      </c>
      <c r="F16" t="s">
        <v>228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721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228</v>
      </c>
      <c r="E19" s="78">
        <v>0</v>
      </c>
      <c r="F19" t="s">
        <v>228</v>
      </c>
      <c r="G19" s="77">
        <v>0</v>
      </c>
      <c r="H19" s="78">
        <v>0</v>
      </c>
      <c r="I19" s="78">
        <v>0</v>
      </c>
    </row>
    <row r="20" spans="2:9">
      <c r="B20" s="79" t="s">
        <v>722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228</v>
      </c>
      <c r="E21" s="78">
        <v>0</v>
      </c>
      <c r="F21" t="s">
        <v>228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228</v>
      </c>
      <c r="D13" t="s">
        <v>228</v>
      </c>
      <c r="E13" s="19"/>
      <c r="F13" s="78">
        <v>0</v>
      </c>
      <c r="G13" t="s">
        <v>228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228</v>
      </c>
      <c r="D15" t="s">
        <v>228</v>
      </c>
      <c r="E15" s="19"/>
      <c r="F15" s="78">
        <v>0</v>
      </c>
      <c r="G15" t="s">
        <v>228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54.221974801999998</v>
      </c>
      <c r="J11" s="76">
        <v>1</v>
      </c>
      <c r="K11" s="76">
        <v>3.2000000000000002E-3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13.782841202</v>
      </c>
      <c r="J12" s="80">
        <v>0.25419999999999998</v>
      </c>
      <c r="K12" s="80">
        <v>8.0000000000000004E-4</v>
      </c>
    </row>
    <row r="13" spans="2:60">
      <c r="B13" t="s">
        <v>723</v>
      </c>
      <c r="C13" t="s">
        <v>724</v>
      </c>
      <c r="D13" t="s">
        <v>228</v>
      </c>
      <c r="E13" t="s">
        <v>647</v>
      </c>
      <c r="F13" s="78">
        <v>0</v>
      </c>
      <c r="G13" t="s">
        <v>102</v>
      </c>
      <c r="H13" s="78">
        <v>0</v>
      </c>
      <c r="I13" s="77">
        <v>-3.5846399999999998</v>
      </c>
      <c r="J13" s="78">
        <v>-6.6100000000000006E-2</v>
      </c>
      <c r="K13" s="78">
        <v>-2.0000000000000001E-4</v>
      </c>
    </row>
    <row r="14" spans="2:60">
      <c r="B14" t="s">
        <v>725</v>
      </c>
      <c r="C14" t="s">
        <v>726</v>
      </c>
      <c r="D14" t="s">
        <v>228</v>
      </c>
      <c r="E14" t="s">
        <v>647</v>
      </c>
      <c r="F14" s="78">
        <v>0</v>
      </c>
      <c r="G14" t="s">
        <v>102</v>
      </c>
      <c r="H14" s="78">
        <v>0</v>
      </c>
      <c r="I14" s="77">
        <v>-3.5093800000000002</v>
      </c>
      <c r="J14" s="78">
        <v>-6.4699999999999994E-2</v>
      </c>
      <c r="K14" s="78">
        <v>-2.0000000000000001E-4</v>
      </c>
    </row>
    <row r="15" spans="2:60">
      <c r="B15" t="s">
        <v>727</v>
      </c>
      <c r="C15" t="s">
        <v>728</v>
      </c>
      <c r="D15" t="s">
        <v>228</v>
      </c>
      <c r="E15" t="s">
        <v>210</v>
      </c>
      <c r="F15" s="78">
        <v>0</v>
      </c>
      <c r="G15" t="s">
        <v>203</v>
      </c>
      <c r="H15" s="78">
        <v>0</v>
      </c>
      <c r="I15" s="77">
        <v>20.305631202000001</v>
      </c>
      <c r="J15" s="78">
        <v>0.3745</v>
      </c>
      <c r="K15" s="78">
        <v>1.1999999999999999E-3</v>
      </c>
    </row>
    <row r="16" spans="2:60">
      <c r="B16" t="s">
        <v>729</v>
      </c>
      <c r="C16" t="s">
        <v>730</v>
      </c>
      <c r="D16" t="s">
        <v>209</v>
      </c>
      <c r="E16" t="s">
        <v>210</v>
      </c>
      <c r="F16" s="78">
        <v>0</v>
      </c>
      <c r="G16" t="s">
        <v>102</v>
      </c>
      <c r="H16" s="78">
        <v>0</v>
      </c>
      <c r="I16" s="77">
        <v>0.57123000000000002</v>
      </c>
      <c r="J16" s="78">
        <v>1.0500000000000001E-2</v>
      </c>
      <c r="K16" s="78">
        <v>0</v>
      </c>
    </row>
    <row r="17" spans="2:11">
      <c r="B17" s="79" t="s">
        <v>233</v>
      </c>
      <c r="D17" s="19"/>
      <c r="E17" s="19"/>
      <c r="F17" s="19"/>
      <c r="G17" s="19"/>
      <c r="H17" s="80">
        <v>0</v>
      </c>
      <c r="I17" s="81">
        <v>40.439133599999998</v>
      </c>
      <c r="J17" s="80">
        <v>0.74580000000000002</v>
      </c>
      <c r="K17" s="80">
        <v>2.3999999999999998E-3</v>
      </c>
    </row>
    <row r="18" spans="2:11">
      <c r="B18" t="s">
        <v>731</v>
      </c>
      <c r="C18" t="s">
        <v>732</v>
      </c>
      <c r="D18" t="s">
        <v>228</v>
      </c>
      <c r="E18" t="s">
        <v>210</v>
      </c>
      <c r="F18" s="78">
        <v>0</v>
      </c>
      <c r="G18" t="s">
        <v>106</v>
      </c>
      <c r="H18" s="78">
        <v>0</v>
      </c>
      <c r="I18" s="77">
        <v>40.439133599999998</v>
      </c>
      <c r="J18" s="78">
        <v>0.74580000000000002</v>
      </c>
      <c r="K18" s="78">
        <v>2.3999999999999998E-3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228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228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675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676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6.38</v>
      </c>
      <c r="I11" s="7"/>
      <c r="J11" s="7"/>
      <c r="K11" s="76">
        <v>4.6199999999999998E-2</v>
      </c>
      <c r="L11" s="75">
        <v>395183</v>
      </c>
      <c r="M11" s="7"/>
      <c r="N11" s="75">
        <v>0</v>
      </c>
      <c r="O11" s="75">
        <v>903.73713184600001</v>
      </c>
      <c r="P11" s="7"/>
      <c r="Q11" s="76">
        <v>1</v>
      </c>
      <c r="R11" s="76">
        <v>5.2900000000000003E-2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0.52</v>
      </c>
      <c r="K12" s="80">
        <v>4.7699999999999999E-2</v>
      </c>
      <c r="L12" s="81">
        <v>197183</v>
      </c>
      <c r="N12" s="81">
        <v>0</v>
      </c>
      <c r="O12" s="81">
        <v>192.52948119999999</v>
      </c>
      <c r="Q12" s="80">
        <v>0.21299999999999999</v>
      </c>
      <c r="R12" s="80">
        <v>1.1299999999999999E-2</v>
      </c>
    </row>
    <row r="13" spans="2:53">
      <c r="B13" s="79" t="s">
        <v>236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228</v>
      </c>
      <c r="C15" t="s">
        <v>228</v>
      </c>
      <c r="D15" s="16"/>
      <c r="E15" t="s">
        <v>228</v>
      </c>
      <c r="H15" s="77">
        <v>0</v>
      </c>
      <c r="I15" t="s">
        <v>228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238</v>
      </c>
      <c r="C16" s="16"/>
      <c r="D16" s="16"/>
      <c r="H16" s="81">
        <v>0.52</v>
      </c>
      <c r="K16" s="80">
        <v>4.7699999999999999E-2</v>
      </c>
      <c r="L16" s="81">
        <v>197183</v>
      </c>
      <c r="N16" s="81">
        <v>0</v>
      </c>
      <c r="O16" s="81">
        <v>192.52948119999999</v>
      </c>
      <c r="Q16" s="80">
        <v>0.21299999999999999</v>
      </c>
      <c r="R16" s="80">
        <v>1.1299999999999999E-2</v>
      </c>
    </row>
    <row r="17" spans="2:18">
      <c r="B17" s="79" t="s">
        <v>239</v>
      </c>
      <c r="C17" s="16"/>
      <c r="D17" s="16"/>
      <c r="H17" s="81">
        <v>0.52</v>
      </c>
      <c r="K17" s="80">
        <v>4.7699999999999999E-2</v>
      </c>
      <c r="L17" s="81">
        <v>197183</v>
      </c>
      <c r="N17" s="81">
        <v>0</v>
      </c>
      <c r="O17" s="81">
        <v>192.52948119999999</v>
      </c>
      <c r="Q17" s="80">
        <v>0.21299999999999999</v>
      </c>
      <c r="R17" s="80">
        <v>1.1299999999999999E-2</v>
      </c>
    </row>
    <row r="18" spans="2:18">
      <c r="B18" t="s">
        <v>240</v>
      </c>
      <c r="C18" t="s">
        <v>241</v>
      </c>
      <c r="D18" t="s">
        <v>100</v>
      </c>
      <c r="E18" t="s">
        <v>242</v>
      </c>
      <c r="G18" t="s">
        <v>243</v>
      </c>
      <c r="H18" s="77">
        <v>0.52</v>
      </c>
      <c r="I18" t="s">
        <v>102</v>
      </c>
      <c r="J18" s="78">
        <v>0</v>
      </c>
      <c r="K18" s="78">
        <v>4.7699999999999999E-2</v>
      </c>
      <c r="L18" s="77">
        <v>197183</v>
      </c>
      <c r="M18" s="77">
        <v>97.64</v>
      </c>
      <c r="N18" s="77">
        <v>0</v>
      </c>
      <c r="O18" s="77">
        <v>192.52948119999999</v>
      </c>
      <c r="P18" s="78">
        <v>0</v>
      </c>
      <c r="Q18" s="78">
        <v>0.21299999999999999</v>
      </c>
      <c r="R18" s="78">
        <v>1.1299999999999999E-2</v>
      </c>
    </row>
    <row r="19" spans="2:18">
      <c r="B19" s="79" t="s">
        <v>244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228</v>
      </c>
      <c r="C20" t="s">
        <v>228</v>
      </c>
      <c r="D20" s="16"/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245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228</v>
      </c>
      <c r="C22" t="s">
        <v>228</v>
      </c>
      <c r="D22" s="16"/>
      <c r="E22" t="s">
        <v>228</v>
      </c>
      <c r="H22" s="77">
        <v>0</v>
      </c>
      <c r="I22" t="s">
        <v>228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246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228</v>
      </c>
      <c r="C24" t="s">
        <v>228</v>
      </c>
      <c r="D24" s="16"/>
      <c r="E24" t="s">
        <v>228</v>
      </c>
      <c r="H24" s="77">
        <v>0</v>
      </c>
      <c r="I24" t="s">
        <v>228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233</v>
      </c>
      <c r="C25" s="16"/>
      <c r="D25" s="16"/>
      <c r="H25" s="81">
        <v>7.96</v>
      </c>
      <c r="K25" s="80">
        <v>4.5699999999999998E-2</v>
      </c>
      <c r="L25" s="81">
        <v>198000</v>
      </c>
      <c r="N25" s="81">
        <v>0</v>
      </c>
      <c r="O25" s="81">
        <v>711.20765064600005</v>
      </c>
      <c r="Q25" s="80">
        <v>0.78700000000000003</v>
      </c>
      <c r="R25" s="80">
        <v>4.1599999999999998E-2</v>
      </c>
    </row>
    <row r="26" spans="2:18">
      <c r="B26" s="79" t="s">
        <v>247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228</v>
      </c>
      <c r="C27" t="s">
        <v>228</v>
      </c>
      <c r="D27" s="16"/>
      <c r="E27" t="s">
        <v>228</v>
      </c>
      <c r="H27" s="77">
        <v>0</v>
      </c>
      <c r="I27" t="s">
        <v>228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248</v>
      </c>
      <c r="C28" s="16"/>
      <c r="D28" s="16"/>
      <c r="H28" s="81">
        <v>7.96</v>
      </c>
      <c r="K28" s="80">
        <v>4.5699999999999998E-2</v>
      </c>
      <c r="L28" s="81">
        <v>198000</v>
      </c>
      <c r="N28" s="81">
        <v>0</v>
      </c>
      <c r="O28" s="81">
        <v>711.20765064600005</v>
      </c>
      <c r="Q28" s="80">
        <v>0.78700000000000003</v>
      </c>
      <c r="R28" s="80">
        <v>4.1599999999999998E-2</v>
      </c>
    </row>
    <row r="29" spans="2:18">
      <c r="B29" t="s">
        <v>249</v>
      </c>
      <c r="C29" t="s">
        <v>250</v>
      </c>
      <c r="D29" t="s">
        <v>123</v>
      </c>
      <c r="E29" t="s">
        <v>251</v>
      </c>
      <c r="F29" t="s">
        <v>252</v>
      </c>
      <c r="G29" t="s">
        <v>253</v>
      </c>
      <c r="H29" s="77">
        <v>8.01</v>
      </c>
      <c r="I29" t="s">
        <v>106</v>
      </c>
      <c r="J29" s="78">
        <v>3.8800000000000001E-2</v>
      </c>
      <c r="K29" s="78">
        <v>4.5699999999999998E-2</v>
      </c>
      <c r="L29" s="77">
        <v>90000</v>
      </c>
      <c r="M29" s="77">
        <v>94.965900000000005</v>
      </c>
      <c r="N29" s="77">
        <v>0</v>
      </c>
      <c r="O29" s="77">
        <v>328.97137419000001</v>
      </c>
      <c r="P29" s="78">
        <v>0</v>
      </c>
      <c r="Q29" s="78">
        <v>0.36399999999999999</v>
      </c>
      <c r="R29" s="78">
        <v>1.9300000000000001E-2</v>
      </c>
    </row>
    <row r="30" spans="2:18">
      <c r="B30" t="s">
        <v>254</v>
      </c>
      <c r="C30" t="s">
        <v>255</v>
      </c>
      <c r="D30" t="s">
        <v>123</v>
      </c>
      <c r="E30" t="s">
        <v>251</v>
      </c>
      <c r="F30" t="s">
        <v>252</v>
      </c>
      <c r="G30" t="s">
        <v>256</v>
      </c>
      <c r="H30" s="77">
        <v>7.92</v>
      </c>
      <c r="I30" t="s">
        <v>106</v>
      </c>
      <c r="J30" s="78">
        <v>3.3799999999999997E-2</v>
      </c>
      <c r="K30" s="78">
        <v>4.58E-2</v>
      </c>
      <c r="L30" s="77">
        <v>108000</v>
      </c>
      <c r="M30" s="77">
        <v>91.951800000000006</v>
      </c>
      <c r="N30" s="77">
        <v>0</v>
      </c>
      <c r="O30" s="77">
        <v>382.23627645599998</v>
      </c>
      <c r="P30" s="78">
        <v>0</v>
      </c>
      <c r="Q30" s="78">
        <v>0.42299999999999999</v>
      </c>
      <c r="R30" s="78">
        <v>2.24E-2</v>
      </c>
    </row>
    <row r="31" spans="2:18">
      <c r="B31" t="s">
        <v>257</v>
      </c>
      <c r="C31" s="16"/>
      <c r="D31" s="16"/>
    </row>
    <row r="32" spans="2:18">
      <c r="B32" t="s">
        <v>258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675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676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261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228</v>
      </c>
      <c r="C20" t="s">
        <v>228</v>
      </c>
      <c r="D20" s="16"/>
      <c r="E20" s="16"/>
      <c r="F20" s="16"/>
      <c r="G20" t="s">
        <v>228</v>
      </c>
      <c r="H20" t="s">
        <v>228</v>
      </c>
      <c r="K20" s="77">
        <v>0</v>
      </c>
      <c r="L20" t="s">
        <v>228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263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264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228</v>
      </c>
      <c r="C25" t="s">
        <v>228</v>
      </c>
      <c r="D25" s="16"/>
      <c r="E25" s="16"/>
      <c r="F25" s="16"/>
      <c r="G25" t="s">
        <v>228</v>
      </c>
      <c r="H25" t="s">
        <v>228</v>
      </c>
      <c r="K25" s="77">
        <v>0</v>
      </c>
      <c r="L25" t="s">
        <v>228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235</v>
      </c>
      <c r="C26" s="16"/>
      <c r="D26" s="16"/>
      <c r="E26" s="16"/>
      <c r="F26" s="16"/>
    </row>
    <row r="27" spans="2:21">
      <c r="B27" t="s">
        <v>257</v>
      </c>
      <c r="C27" s="16"/>
      <c r="D27" s="16"/>
      <c r="E27" s="16"/>
      <c r="F27" s="16"/>
    </row>
    <row r="28" spans="2:21">
      <c r="B28" t="s">
        <v>258</v>
      </c>
      <c r="C28" s="16"/>
      <c r="D28" s="16"/>
      <c r="E28" s="16"/>
      <c r="F28" s="16"/>
    </row>
    <row r="29" spans="2:21">
      <c r="B29" t="s">
        <v>259</v>
      </c>
      <c r="C29" s="16"/>
      <c r="D29" s="16"/>
      <c r="E29" s="16"/>
      <c r="F29" s="16"/>
    </row>
    <row r="30" spans="2:21">
      <c r="B30" t="s">
        <v>260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I1" zoomScale="68" zoomScaleNormal="68" workbookViewId="0">
      <selection activeCell="L11" sqref="L11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84922.3</v>
      </c>
      <c r="J11" s="7"/>
      <c r="K11" s="75">
        <v>1.2709087400000001</v>
      </c>
      <c r="L11" s="75">
        <f>L12+L59</f>
        <v>2674.7221792700002</v>
      </c>
      <c r="M11" s="7"/>
      <c r="N11" s="76">
        <v>1</v>
      </c>
      <c r="O11" s="76">
        <v>0.1565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81683.3</v>
      </c>
      <c r="K12" s="81">
        <v>0.53476000000000001</v>
      </c>
      <c r="L12" s="81">
        <v>1361.9431026</v>
      </c>
      <c r="N12" s="80">
        <f>L12/L11</f>
        <v>0.5091904920651269</v>
      </c>
      <c r="O12" s="80">
        <f>L12/'סכום נכסי הקרן'!C42</f>
        <v>7.9705092296973021E-2</v>
      </c>
    </row>
    <row r="13" spans="2:62">
      <c r="B13" s="79" t="s">
        <v>266</v>
      </c>
      <c r="E13" s="16"/>
      <c r="F13" s="16"/>
      <c r="G13" s="16"/>
      <c r="I13" s="81">
        <v>38556.9</v>
      </c>
      <c r="K13" s="81">
        <v>0.53476000000000001</v>
      </c>
      <c r="L13" s="81">
        <v>1002.274514</v>
      </c>
      <c r="N13" s="80">
        <v>0.37469999999999998</v>
      </c>
      <c r="O13" s="80">
        <v>5.8700000000000002E-2</v>
      </c>
    </row>
    <row r="14" spans="2:62">
      <c r="B14" t="s">
        <v>267</v>
      </c>
      <c r="C14" t="s">
        <v>268</v>
      </c>
      <c r="D14" t="s">
        <v>100</v>
      </c>
      <c r="E14" t="s">
        <v>123</v>
      </c>
      <c r="F14" t="s">
        <v>269</v>
      </c>
      <c r="G14" t="s">
        <v>270</v>
      </c>
      <c r="H14" t="s">
        <v>102</v>
      </c>
      <c r="I14" s="77">
        <v>606</v>
      </c>
      <c r="J14" s="77">
        <v>2464</v>
      </c>
      <c r="K14" s="77">
        <v>0</v>
      </c>
      <c r="L14" s="77">
        <v>14.931839999999999</v>
      </c>
      <c r="M14" s="78">
        <v>0</v>
      </c>
      <c r="N14" s="78">
        <v>5.5999999999999999E-3</v>
      </c>
      <c r="O14" s="78">
        <v>8.9999999999999998E-4</v>
      </c>
    </row>
    <row r="15" spans="2:62">
      <c r="B15" t="s">
        <v>271</v>
      </c>
      <c r="C15" t="s">
        <v>272</v>
      </c>
      <c r="D15" t="s">
        <v>100</v>
      </c>
      <c r="E15" t="s">
        <v>123</v>
      </c>
      <c r="F15" t="s">
        <v>273</v>
      </c>
      <c r="G15" t="s">
        <v>270</v>
      </c>
      <c r="H15" t="s">
        <v>102</v>
      </c>
      <c r="I15" s="77">
        <v>217</v>
      </c>
      <c r="J15" s="77">
        <v>26940</v>
      </c>
      <c r="K15" s="77">
        <v>0</v>
      </c>
      <c r="L15" s="77">
        <v>58.459800000000001</v>
      </c>
      <c r="M15" s="78">
        <v>0</v>
      </c>
      <c r="N15" s="78">
        <v>2.1899999999999999E-2</v>
      </c>
      <c r="O15" s="78">
        <v>3.3999999999999998E-3</v>
      </c>
    </row>
    <row r="16" spans="2:62">
      <c r="B16" t="s">
        <v>274</v>
      </c>
      <c r="C16" t="s">
        <v>275</v>
      </c>
      <c r="D16" t="s">
        <v>100</v>
      </c>
      <c r="E16" t="s">
        <v>123</v>
      </c>
      <c r="F16" t="s">
        <v>276</v>
      </c>
      <c r="G16" t="s">
        <v>277</v>
      </c>
      <c r="H16" t="s">
        <v>102</v>
      </c>
      <c r="I16" s="77">
        <v>638.9</v>
      </c>
      <c r="J16" s="77">
        <v>6008</v>
      </c>
      <c r="K16" s="77">
        <v>0</v>
      </c>
      <c r="L16" s="77">
        <v>38.385111999999999</v>
      </c>
      <c r="M16" s="78">
        <v>0</v>
      </c>
      <c r="N16" s="78">
        <v>1.44E-2</v>
      </c>
      <c r="O16" s="78">
        <v>2.2000000000000001E-3</v>
      </c>
    </row>
    <row r="17" spans="2:15">
      <c r="B17" t="s">
        <v>278</v>
      </c>
      <c r="C17" t="s">
        <v>279</v>
      </c>
      <c r="D17" t="s">
        <v>100</v>
      </c>
      <c r="E17" t="s">
        <v>123</v>
      </c>
      <c r="F17" t="s">
        <v>280</v>
      </c>
      <c r="G17" t="s">
        <v>281</v>
      </c>
      <c r="H17" t="s">
        <v>102</v>
      </c>
      <c r="I17" s="77">
        <v>448</v>
      </c>
      <c r="J17" s="77">
        <v>3962</v>
      </c>
      <c r="K17" s="77">
        <v>0</v>
      </c>
      <c r="L17" s="77">
        <v>17.749759999999998</v>
      </c>
      <c r="M17" s="78">
        <v>0</v>
      </c>
      <c r="N17" s="78">
        <v>6.6E-3</v>
      </c>
      <c r="O17" s="78">
        <v>1E-3</v>
      </c>
    </row>
    <row r="18" spans="2:15">
      <c r="B18" t="s">
        <v>282</v>
      </c>
      <c r="C18" t="s">
        <v>283</v>
      </c>
      <c r="D18" t="s">
        <v>100</v>
      </c>
      <c r="E18" t="s">
        <v>123</v>
      </c>
      <c r="F18" t="s">
        <v>284</v>
      </c>
      <c r="G18" t="s">
        <v>281</v>
      </c>
      <c r="H18" t="s">
        <v>102</v>
      </c>
      <c r="I18" s="77">
        <v>884</v>
      </c>
      <c r="J18" s="77">
        <v>3012</v>
      </c>
      <c r="K18" s="77">
        <v>0</v>
      </c>
      <c r="L18" s="77">
        <v>26.626080000000002</v>
      </c>
      <c r="M18" s="78">
        <v>0</v>
      </c>
      <c r="N18" s="78">
        <v>0.01</v>
      </c>
      <c r="O18" s="78">
        <v>1.6000000000000001E-3</v>
      </c>
    </row>
    <row r="19" spans="2:15">
      <c r="B19" t="s">
        <v>285</v>
      </c>
      <c r="C19" t="s">
        <v>286</v>
      </c>
      <c r="D19" t="s">
        <v>100</v>
      </c>
      <c r="E19" t="s">
        <v>123</v>
      </c>
      <c r="F19" t="s">
        <v>287</v>
      </c>
      <c r="G19" t="s">
        <v>288</v>
      </c>
      <c r="H19" t="s">
        <v>102</v>
      </c>
      <c r="I19" s="77">
        <v>49</v>
      </c>
      <c r="J19" s="77">
        <v>75810</v>
      </c>
      <c r="K19" s="77">
        <v>0</v>
      </c>
      <c r="L19" s="77">
        <v>37.146900000000002</v>
      </c>
      <c r="M19" s="78">
        <v>0</v>
      </c>
      <c r="N19" s="78">
        <v>1.3899999999999999E-2</v>
      </c>
      <c r="O19" s="78">
        <v>2.2000000000000001E-3</v>
      </c>
    </row>
    <row r="20" spans="2:15">
      <c r="B20" t="s">
        <v>289</v>
      </c>
      <c r="C20" t="s">
        <v>290</v>
      </c>
      <c r="D20" t="s">
        <v>100</v>
      </c>
      <c r="E20" t="s">
        <v>123</v>
      </c>
      <c r="F20" t="s">
        <v>291</v>
      </c>
      <c r="G20" t="s">
        <v>292</v>
      </c>
      <c r="H20" t="s">
        <v>102</v>
      </c>
      <c r="I20" s="77">
        <v>313</v>
      </c>
      <c r="J20" s="77">
        <v>5193</v>
      </c>
      <c r="K20" s="77">
        <v>0</v>
      </c>
      <c r="L20" s="77">
        <v>16.254090000000001</v>
      </c>
      <c r="M20" s="78">
        <v>0</v>
      </c>
      <c r="N20" s="78">
        <v>6.1000000000000004E-3</v>
      </c>
      <c r="O20" s="78">
        <v>1E-3</v>
      </c>
    </row>
    <row r="21" spans="2:15">
      <c r="B21" t="s">
        <v>293</v>
      </c>
      <c r="C21" t="s">
        <v>294</v>
      </c>
      <c r="D21" t="s">
        <v>100</v>
      </c>
      <c r="E21" t="s">
        <v>123</v>
      </c>
      <c r="F21" t="s">
        <v>295</v>
      </c>
      <c r="G21" t="s">
        <v>296</v>
      </c>
      <c r="H21" t="s">
        <v>102</v>
      </c>
      <c r="I21" s="77">
        <v>4128</v>
      </c>
      <c r="J21" s="77">
        <v>2059</v>
      </c>
      <c r="K21" s="77">
        <v>0</v>
      </c>
      <c r="L21" s="77">
        <v>84.995519999999999</v>
      </c>
      <c r="M21" s="78">
        <v>0</v>
      </c>
      <c r="N21" s="78">
        <v>3.1800000000000002E-2</v>
      </c>
      <c r="O21" s="78">
        <v>5.0000000000000001E-3</v>
      </c>
    </row>
    <row r="22" spans="2:15">
      <c r="B22" t="s">
        <v>297</v>
      </c>
      <c r="C22" t="s">
        <v>298</v>
      </c>
      <c r="D22" t="s">
        <v>100</v>
      </c>
      <c r="E22" t="s">
        <v>123</v>
      </c>
      <c r="F22" t="s">
        <v>299</v>
      </c>
      <c r="G22" t="s">
        <v>296</v>
      </c>
      <c r="H22" t="s">
        <v>102</v>
      </c>
      <c r="I22" s="77">
        <v>1395</v>
      </c>
      <c r="J22" s="77">
        <v>3151</v>
      </c>
      <c r="K22" s="77">
        <v>0</v>
      </c>
      <c r="L22" s="77">
        <v>43.956449999999997</v>
      </c>
      <c r="M22" s="78">
        <v>0</v>
      </c>
      <c r="N22" s="78">
        <v>1.6400000000000001E-2</v>
      </c>
      <c r="O22" s="78">
        <v>2.5999999999999999E-3</v>
      </c>
    </row>
    <row r="23" spans="2:15">
      <c r="B23" t="s">
        <v>300</v>
      </c>
      <c r="C23" t="s">
        <v>301</v>
      </c>
      <c r="D23" t="s">
        <v>100</v>
      </c>
      <c r="E23" t="s">
        <v>123</v>
      </c>
      <c r="F23" t="s">
        <v>302</v>
      </c>
      <c r="G23" t="s">
        <v>296</v>
      </c>
      <c r="H23" t="s">
        <v>102</v>
      </c>
      <c r="I23" s="77">
        <v>85</v>
      </c>
      <c r="J23" s="77">
        <v>16360</v>
      </c>
      <c r="K23" s="77">
        <v>0</v>
      </c>
      <c r="L23" s="77">
        <v>13.906000000000001</v>
      </c>
      <c r="M23" s="78">
        <v>0</v>
      </c>
      <c r="N23" s="78">
        <v>5.1999999999999998E-3</v>
      </c>
      <c r="O23" s="78">
        <v>8.0000000000000004E-4</v>
      </c>
    </row>
    <row r="24" spans="2:15">
      <c r="B24" t="s">
        <v>303</v>
      </c>
      <c r="C24" t="s">
        <v>304</v>
      </c>
      <c r="D24" t="s">
        <v>100</v>
      </c>
      <c r="E24" t="s">
        <v>123</v>
      </c>
      <c r="F24" t="s">
        <v>305</v>
      </c>
      <c r="G24" t="s">
        <v>112</v>
      </c>
      <c r="H24" t="s">
        <v>102</v>
      </c>
      <c r="I24" s="77">
        <v>23</v>
      </c>
      <c r="J24" s="77">
        <v>146100</v>
      </c>
      <c r="K24" s="77">
        <v>0.27328999999999998</v>
      </c>
      <c r="L24" s="77">
        <v>33.876289999999997</v>
      </c>
      <c r="M24" s="78">
        <v>0</v>
      </c>
      <c r="N24" s="78">
        <v>1.2699999999999999E-2</v>
      </c>
      <c r="O24" s="78">
        <v>2E-3</v>
      </c>
    </row>
    <row r="25" spans="2:15">
      <c r="B25" t="s">
        <v>306</v>
      </c>
      <c r="C25" t="s">
        <v>307</v>
      </c>
      <c r="D25" t="s">
        <v>100</v>
      </c>
      <c r="E25" t="s">
        <v>123</v>
      </c>
      <c r="F25" t="s">
        <v>308</v>
      </c>
      <c r="G25" t="s">
        <v>112</v>
      </c>
      <c r="H25" t="s">
        <v>102</v>
      </c>
      <c r="I25" s="77">
        <v>12</v>
      </c>
      <c r="J25" s="77">
        <v>97080</v>
      </c>
      <c r="K25" s="77">
        <v>0</v>
      </c>
      <c r="L25" s="77">
        <v>11.6496</v>
      </c>
      <c r="M25" s="78">
        <v>0</v>
      </c>
      <c r="N25" s="78">
        <v>4.4000000000000003E-3</v>
      </c>
      <c r="O25" s="78">
        <v>6.9999999999999999E-4</v>
      </c>
    </row>
    <row r="26" spans="2:15">
      <c r="B26" t="s">
        <v>309</v>
      </c>
      <c r="C26" t="s">
        <v>310</v>
      </c>
      <c r="D26" t="s">
        <v>100</v>
      </c>
      <c r="E26" t="s">
        <v>123</v>
      </c>
      <c r="F26" t="s">
        <v>311</v>
      </c>
      <c r="G26" t="s">
        <v>312</v>
      </c>
      <c r="H26" t="s">
        <v>102</v>
      </c>
      <c r="I26" s="77">
        <v>3270</v>
      </c>
      <c r="J26" s="77">
        <v>2107</v>
      </c>
      <c r="K26" s="77">
        <v>0</v>
      </c>
      <c r="L26" s="77">
        <v>68.898899999999998</v>
      </c>
      <c r="M26" s="78">
        <v>0</v>
      </c>
      <c r="N26" s="78">
        <v>2.58E-2</v>
      </c>
      <c r="O26" s="78">
        <v>4.0000000000000001E-3</v>
      </c>
    </row>
    <row r="27" spans="2:15">
      <c r="B27" t="s">
        <v>313</v>
      </c>
      <c r="C27" t="s">
        <v>314</v>
      </c>
      <c r="D27" t="s">
        <v>100</v>
      </c>
      <c r="E27" t="s">
        <v>123</v>
      </c>
      <c r="F27" t="s">
        <v>315</v>
      </c>
      <c r="G27" t="s">
        <v>316</v>
      </c>
      <c r="H27" t="s">
        <v>102</v>
      </c>
      <c r="I27" s="77">
        <v>270</v>
      </c>
      <c r="J27" s="77">
        <v>9321</v>
      </c>
      <c r="K27" s="77">
        <v>0</v>
      </c>
      <c r="L27" s="77">
        <v>25.166699999999999</v>
      </c>
      <c r="M27" s="78">
        <v>0</v>
      </c>
      <c r="N27" s="78">
        <v>9.4000000000000004E-3</v>
      </c>
      <c r="O27" s="78">
        <v>1.5E-3</v>
      </c>
    </row>
    <row r="28" spans="2:15">
      <c r="B28" t="s">
        <v>317</v>
      </c>
      <c r="C28" t="s">
        <v>318</v>
      </c>
      <c r="D28" t="s">
        <v>100</v>
      </c>
      <c r="E28" t="s">
        <v>123</v>
      </c>
      <c r="F28" t="s">
        <v>319</v>
      </c>
      <c r="G28" t="s">
        <v>320</v>
      </c>
      <c r="H28" t="s">
        <v>102</v>
      </c>
      <c r="I28" s="77">
        <v>321</v>
      </c>
      <c r="J28" s="77">
        <v>8007</v>
      </c>
      <c r="K28" s="77">
        <v>0</v>
      </c>
      <c r="L28" s="77">
        <v>25.702470000000002</v>
      </c>
      <c r="M28" s="78">
        <v>0</v>
      </c>
      <c r="N28" s="78">
        <v>9.5999999999999992E-3</v>
      </c>
      <c r="O28" s="78">
        <v>1.5E-3</v>
      </c>
    </row>
    <row r="29" spans="2:15">
      <c r="B29" t="s">
        <v>321</v>
      </c>
      <c r="C29" t="s">
        <v>322</v>
      </c>
      <c r="D29" t="s">
        <v>100</v>
      </c>
      <c r="E29" t="s">
        <v>123</v>
      </c>
      <c r="F29" t="s">
        <v>323</v>
      </c>
      <c r="G29" t="s">
        <v>324</v>
      </c>
      <c r="H29" t="s">
        <v>102</v>
      </c>
      <c r="I29" s="77">
        <v>2333</v>
      </c>
      <c r="J29" s="77">
        <v>1845</v>
      </c>
      <c r="K29" s="77">
        <v>0</v>
      </c>
      <c r="L29" s="77">
        <v>43.043849999999999</v>
      </c>
      <c r="M29" s="78">
        <v>0</v>
      </c>
      <c r="N29" s="78">
        <v>1.61E-2</v>
      </c>
      <c r="O29" s="78">
        <v>2.5000000000000001E-3</v>
      </c>
    </row>
    <row r="30" spans="2:15">
      <c r="B30" t="s">
        <v>325</v>
      </c>
      <c r="C30" t="s">
        <v>326</v>
      </c>
      <c r="D30" t="s">
        <v>100</v>
      </c>
      <c r="E30" t="s">
        <v>123</v>
      </c>
      <c r="F30" t="s">
        <v>327</v>
      </c>
      <c r="G30" t="s">
        <v>324</v>
      </c>
      <c r="H30" t="s">
        <v>102</v>
      </c>
      <c r="I30" s="77">
        <v>144</v>
      </c>
      <c r="J30" s="77">
        <v>31500</v>
      </c>
      <c r="K30" s="77">
        <v>0</v>
      </c>
      <c r="L30" s="77">
        <v>45.36</v>
      </c>
      <c r="M30" s="78">
        <v>0</v>
      </c>
      <c r="N30" s="78">
        <v>1.7000000000000001E-2</v>
      </c>
      <c r="O30" s="78">
        <v>2.7000000000000001E-3</v>
      </c>
    </row>
    <row r="31" spans="2:15">
      <c r="B31" t="s">
        <v>328</v>
      </c>
      <c r="C31" t="s">
        <v>329</v>
      </c>
      <c r="D31" t="s">
        <v>100</v>
      </c>
      <c r="E31" t="s">
        <v>123</v>
      </c>
      <c r="F31" t="s">
        <v>330</v>
      </c>
      <c r="G31" t="s">
        <v>324</v>
      </c>
      <c r="H31" t="s">
        <v>102</v>
      </c>
      <c r="I31" s="77">
        <v>2586</v>
      </c>
      <c r="J31" s="77">
        <v>916.2</v>
      </c>
      <c r="K31" s="77">
        <v>0</v>
      </c>
      <c r="L31" s="77">
        <v>23.692931999999999</v>
      </c>
      <c r="M31" s="78">
        <v>0</v>
      </c>
      <c r="N31" s="78">
        <v>8.8999999999999999E-3</v>
      </c>
      <c r="O31" s="78">
        <v>1.4E-3</v>
      </c>
    </row>
    <row r="32" spans="2:15">
      <c r="B32" t="s">
        <v>331</v>
      </c>
      <c r="C32" t="s">
        <v>332</v>
      </c>
      <c r="D32" t="s">
        <v>100</v>
      </c>
      <c r="E32" t="s">
        <v>123</v>
      </c>
      <c r="F32" t="s">
        <v>333</v>
      </c>
      <c r="G32" t="s">
        <v>324</v>
      </c>
      <c r="H32" t="s">
        <v>102</v>
      </c>
      <c r="I32" s="77">
        <v>140</v>
      </c>
      <c r="J32" s="77">
        <v>23790</v>
      </c>
      <c r="K32" s="77">
        <v>0.26146999999999998</v>
      </c>
      <c r="L32" s="77">
        <v>33.56747</v>
      </c>
      <c r="M32" s="78">
        <v>0</v>
      </c>
      <c r="N32" s="78">
        <v>1.2500000000000001E-2</v>
      </c>
      <c r="O32" s="78">
        <v>2E-3</v>
      </c>
    </row>
    <row r="33" spans="2:15">
      <c r="B33" t="s">
        <v>334</v>
      </c>
      <c r="C33" t="s">
        <v>335</v>
      </c>
      <c r="D33" t="s">
        <v>100</v>
      </c>
      <c r="E33" t="s">
        <v>123</v>
      </c>
      <c r="F33" t="s">
        <v>336</v>
      </c>
      <c r="G33" t="s">
        <v>324</v>
      </c>
      <c r="H33" t="s">
        <v>102</v>
      </c>
      <c r="I33" s="77">
        <v>227</v>
      </c>
      <c r="J33" s="77">
        <v>19540</v>
      </c>
      <c r="K33" s="77">
        <v>0</v>
      </c>
      <c r="L33" s="77">
        <v>44.355800000000002</v>
      </c>
      <c r="M33" s="78">
        <v>0</v>
      </c>
      <c r="N33" s="78">
        <v>1.66E-2</v>
      </c>
      <c r="O33" s="78">
        <v>2.5999999999999999E-3</v>
      </c>
    </row>
    <row r="34" spans="2:15">
      <c r="B34" t="s">
        <v>337</v>
      </c>
      <c r="C34" t="s">
        <v>338</v>
      </c>
      <c r="D34" t="s">
        <v>100</v>
      </c>
      <c r="E34" t="s">
        <v>123</v>
      </c>
      <c r="F34" t="s">
        <v>339</v>
      </c>
      <c r="G34" t="s">
        <v>340</v>
      </c>
      <c r="H34" t="s">
        <v>102</v>
      </c>
      <c r="I34" s="77">
        <v>3051</v>
      </c>
      <c r="J34" s="77">
        <v>3863</v>
      </c>
      <c r="K34" s="77">
        <v>0</v>
      </c>
      <c r="L34" s="77">
        <v>117.86013</v>
      </c>
      <c r="M34" s="78">
        <v>0</v>
      </c>
      <c r="N34" s="78">
        <v>4.41E-2</v>
      </c>
      <c r="O34" s="78">
        <v>6.8999999999999999E-3</v>
      </c>
    </row>
    <row r="35" spans="2:15">
      <c r="B35" t="s">
        <v>341</v>
      </c>
      <c r="C35" t="s">
        <v>342</v>
      </c>
      <c r="D35" t="s">
        <v>100</v>
      </c>
      <c r="E35" t="s">
        <v>123</v>
      </c>
      <c r="F35" t="s">
        <v>343</v>
      </c>
      <c r="G35" t="s">
        <v>129</v>
      </c>
      <c r="H35" t="s">
        <v>102</v>
      </c>
      <c r="I35" s="77">
        <v>130</v>
      </c>
      <c r="J35" s="77">
        <v>64510</v>
      </c>
      <c r="K35" s="77">
        <v>0</v>
      </c>
      <c r="L35" s="77">
        <v>83.863</v>
      </c>
      <c r="M35" s="78">
        <v>0</v>
      </c>
      <c r="N35" s="78">
        <v>3.1399999999999997E-2</v>
      </c>
      <c r="O35" s="78">
        <v>4.8999999999999998E-3</v>
      </c>
    </row>
    <row r="36" spans="2:15">
      <c r="B36" t="s">
        <v>344</v>
      </c>
      <c r="C36" t="s">
        <v>345</v>
      </c>
      <c r="D36" t="s">
        <v>100</v>
      </c>
      <c r="E36" t="s">
        <v>123</v>
      </c>
      <c r="F36" t="s">
        <v>346</v>
      </c>
      <c r="G36" t="s">
        <v>132</v>
      </c>
      <c r="H36" t="s">
        <v>102</v>
      </c>
      <c r="I36" s="77">
        <v>17286</v>
      </c>
      <c r="J36" s="77">
        <v>537</v>
      </c>
      <c r="K36" s="77">
        <v>0</v>
      </c>
      <c r="L36" s="77">
        <v>92.825819999999993</v>
      </c>
      <c r="M36" s="78">
        <v>0</v>
      </c>
      <c r="N36" s="78">
        <v>3.4700000000000002E-2</v>
      </c>
      <c r="O36" s="78">
        <v>5.4000000000000003E-3</v>
      </c>
    </row>
    <row r="37" spans="2:15">
      <c r="B37" s="79" t="s">
        <v>347</v>
      </c>
      <c r="E37" s="16"/>
      <c r="F37" s="16"/>
      <c r="G37" s="16"/>
      <c r="I37" s="81">
        <v>27155</v>
      </c>
      <c r="K37" s="81">
        <v>0</v>
      </c>
      <c r="L37" s="81">
        <v>262.580085</v>
      </c>
      <c r="N37" s="80">
        <v>9.8199999999999996E-2</v>
      </c>
      <c r="O37" s="80">
        <v>1.54E-2</v>
      </c>
    </row>
    <row r="38" spans="2:15">
      <c r="B38" t="s">
        <v>348</v>
      </c>
      <c r="C38" t="s">
        <v>349</v>
      </c>
      <c r="D38" t="s">
        <v>100</v>
      </c>
      <c r="E38" t="s">
        <v>123</v>
      </c>
      <c r="F38" t="s">
        <v>350</v>
      </c>
      <c r="G38" t="s">
        <v>101</v>
      </c>
      <c r="H38" t="s">
        <v>102</v>
      </c>
      <c r="I38" s="77">
        <v>157</v>
      </c>
      <c r="J38" s="77">
        <v>14760</v>
      </c>
      <c r="K38" s="77">
        <v>0</v>
      </c>
      <c r="L38" s="77">
        <v>23.173200000000001</v>
      </c>
      <c r="M38" s="78">
        <v>0</v>
      </c>
      <c r="N38" s="78">
        <v>8.6999999999999994E-3</v>
      </c>
      <c r="O38" s="78">
        <v>1.4E-3</v>
      </c>
    </row>
    <row r="39" spans="2:15">
      <c r="B39" t="s">
        <v>351</v>
      </c>
      <c r="C39" t="s">
        <v>352</v>
      </c>
      <c r="D39" t="s">
        <v>100</v>
      </c>
      <c r="E39" t="s">
        <v>123</v>
      </c>
      <c r="F39" t="s">
        <v>353</v>
      </c>
      <c r="G39" t="s">
        <v>270</v>
      </c>
      <c r="H39" t="s">
        <v>102</v>
      </c>
      <c r="I39" s="77">
        <v>21035</v>
      </c>
      <c r="J39" s="77">
        <v>125.9</v>
      </c>
      <c r="K39" s="77">
        <v>0</v>
      </c>
      <c r="L39" s="77">
        <v>26.483065</v>
      </c>
      <c r="M39" s="78">
        <v>0</v>
      </c>
      <c r="N39" s="78">
        <v>9.9000000000000008E-3</v>
      </c>
      <c r="O39" s="78">
        <v>1.5E-3</v>
      </c>
    </row>
    <row r="40" spans="2:15">
      <c r="B40" t="s">
        <v>354</v>
      </c>
      <c r="C40" t="s">
        <v>355</v>
      </c>
      <c r="D40" t="s">
        <v>100</v>
      </c>
      <c r="E40" t="s">
        <v>123</v>
      </c>
      <c r="F40" t="s">
        <v>356</v>
      </c>
      <c r="G40" t="s">
        <v>281</v>
      </c>
      <c r="H40" t="s">
        <v>102</v>
      </c>
      <c r="I40" s="77">
        <v>329</v>
      </c>
      <c r="J40" s="77">
        <v>8921</v>
      </c>
      <c r="K40" s="77">
        <v>0</v>
      </c>
      <c r="L40" s="77">
        <v>29.350090000000002</v>
      </c>
      <c r="M40" s="78">
        <v>0</v>
      </c>
      <c r="N40" s="78">
        <v>1.0999999999999999E-2</v>
      </c>
      <c r="O40" s="78">
        <v>1.6999999999999999E-3</v>
      </c>
    </row>
    <row r="41" spans="2:15">
      <c r="B41" t="s">
        <v>357</v>
      </c>
      <c r="C41" t="s">
        <v>358</v>
      </c>
      <c r="D41" t="s">
        <v>100</v>
      </c>
      <c r="E41" t="s">
        <v>123</v>
      </c>
      <c r="F41" t="s">
        <v>359</v>
      </c>
      <c r="G41" t="s">
        <v>281</v>
      </c>
      <c r="H41" t="s">
        <v>102</v>
      </c>
      <c r="I41" s="77">
        <v>799</v>
      </c>
      <c r="J41" s="77">
        <v>5901</v>
      </c>
      <c r="K41" s="77">
        <v>0</v>
      </c>
      <c r="L41" s="77">
        <v>47.148989999999998</v>
      </c>
      <c r="M41" s="78">
        <v>0</v>
      </c>
      <c r="N41" s="78">
        <v>1.7600000000000001E-2</v>
      </c>
      <c r="O41" s="78">
        <v>2.8E-3</v>
      </c>
    </row>
    <row r="42" spans="2:15">
      <c r="B42" t="s">
        <v>360</v>
      </c>
      <c r="C42" t="s">
        <v>361</v>
      </c>
      <c r="D42" t="s">
        <v>100</v>
      </c>
      <c r="E42" t="s">
        <v>123</v>
      </c>
      <c r="F42" t="s">
        <v>362</v>
      </c>
      <c r="G42" t="s">
        <v>281</v>
      </c>
      <c r="H42" t="s">
        <v>102</v>
      </c>
      <c r="I42" s="77">
        <v>231</v>
      </c>
      <c r="J42" s="77">
        <v>8890</v>
      </c>
      <c r="K42" s="77">
        <v>0</v>
      </c>
      <c r="L42" s="77">
        <v>20.535900000000002</v>
      </c>
      <c r="M42" s="78">
        <v>0</v>
      </c>
      <c r="N42" s="78">
        <v>7.7000000000000002E-3</v>
      </c>
      <c r="O42" s="78">
        <v>1.1999999999999999E-3</v>
      </c>
    </row>
    <row r="43" spans="2:15">
      <c r="B43" t="s">
        <v>363</v>
      </c>
      <c r="C43" t="s">
        <v>364</v>
      </c>
      <c r="D43" t="s">
        <v>100</v>
      </c>
      <c r="E43" t="s">
        <v>123</v>
      </c>
      <c r="F43" t="s">
        <v>365</v>
      </c>
      <c r="G43" t="s">
        <v>366</v>
      </c>
      <c r="H43" t="s">
        <v>102</v>
      </c>
      <c r="I43" s="77">
        <v>791</v>
      </c>
      <c r="J43" s="77">
        <v>1178</v>
      </c>
      <c r="K43" s="77">
        <v>0</v>
      </c>
      <c r="L43" s="77">
        <v>9.3179800000000004</v>
      </c>
      <c r="M43" s="78">
        <v>0</v>
      </c>
      <c r="N43" s="78">
        <v>3.5000000000000001E-3</v>
      </c>
      <c r="O43" s="78">
        <v>5.0000000000000001E-4</v>
      </c>
    </row>
    <row r="44" spans="2:15">
      <c r="B44" t="s">
        <v>367</v>
      </c>
      <c r="C44" t="s">
        <v>368</v>
      </c>
      <c r="D44" t="s">
        <v>100</v>
      </c>
      <c r="E44" t="s">
        <v>123</v>
      </c>
      <c r="F44" t="s">
        <v>369</v>
      </c>
      <c r="G44" t="s">
        <v>324</v>
      </c>
      <c r="H44" t="s">
        <v>102</v>
      </c>
      <c r="I44" s="77">
        <v>237</v>
      </c>
      <c r="J44" s="77">
        <v>3380</v>
      </c>
      <c r="K44" s="77">
        <v>0</v>
      </c>
      <c r="L44" s="77">
        <v>8.0106000000000002</v>
      </c>
      <c r="M44" s="78">
        <v>0</v>
      </c>
      <c r="N44" s="78">
        <v>3.0000000000000001E-3</v>
      </c>
      <c r="O44" s="78">
        <v>5.0000000000000001E-4</v>
      </c>
    </row>
    <row r="45" spans="2:15">
      <c r="B45" t="s">
        <v>370</v>
      </c>
      <c r="C45" t="s">
        <v>371</v>
      </c>
      <c r="D45" t="s">
        <v>100</v>
      </c>
      <c r="E45" t="s">
        <v>123</v>
      </c>
      <c r="F45" t="s">
        <v>372</v>
      </c>
      <c r="G45" t="s">
        <v>324</v>
      </c>
      <c r="H45" t="s">
        <v>102</v>
      </c>
      <c r="I45" s="77">
        <v>10</v>
      </c>
      <c r="J45" s="77">
        <v>71190</v>
      </c>
      <c r="K45" s="77">
        <v>0</v>
      </c>
      <c r="L45" s="77">
        <v>7.1189999999999998</v>
      </c>
      <c r="M45" s="78">
        <v>0</v>
      </c>
      <c r="N45" s="78">
        <v>2.7000000000000001E-3</v>
      </c>
      <c r="O45" s="78">
        <v>4.0000000000000002E-4</v>
      </c>
    </row>
    <row r="46" spans="2:15">
      <c r="B46" t="s">
        <v>373</v>
      </c>
      <c r="C46" t="s">
        <v>374</v>
      </c>
      <c r="D46" t="s">
        <v>100</v>
      </c>
      <c r="E46" t="s">
        <v>123</v>
      </c>
      <c r="F46" t="s">
        <v>375</v>
      </c>
      <c r="G46" t="s">
        <v>376</v>
      </c>
      <c r="H46" t="s">
        <v>102</v>
      </c>
      <c r="I46" s="77">
        <v>42</v>
      </c>
      <c r="J46" s="77">
        <v>21820</v>
      </c>
      <c r="K46" s="77">
        <v>0</v>
      </c>
      <c r="L46" s="77">
        <v>9.1644000000000005</v>
      </c>
      <c r="M46" s="78">
        <v>0</v>
      </c>
      <c r="N46" s="78">
        <v>3.3999999999999998E-3</v>
      </c>
      <c r="O46" s="78">
        <v>5.0000000000000001E-4</v>
      </c>
    </row>
    <row r="47" spans="2:15">
      <c r="B47" t="s">
        <v>377</v>
      </c>
      <c r="C47" t="s">
        <v>378</v>
      </c>
      <c r="D47" t="s">
        <v>100</v>
      </c>
      <c r="E47" t="s">
        <v>123</v>
      </c>
      <c r="F47" t="s">
        <v>379</v>
      </c>
      <c r="G47" t="s">
        <v>380</v>
      </c>
      <c r="H47" t="s">
        <v>102</v>
      </c>
      <c r="I47" s="77">
        <v>131</v>
      </c>
      <c r="J47" s="77">
        <v>19750</v>
      </c>
      <c r="K47" s="77">
        <v>0</v>
      </c>
      <c r="L47" s="77">
        <v>25.872499999999999</v>
      </c>
      <c r="M47" s="78">
        <v>0</v>
      </c>
      <c r="N47" s="78">
        <v>9.7000000000000003E-3</v>
      </c>
      <c r="O47" s="78">
        <v>1.5E-3</v>
      </c>
    </row>
    <row r="48" spans="2:15">
      <c r="B48" t="s">
        <v>381</v>
      </c>
      <c r="C48" t="s">
        <v>382</v>
      </c>
      <c r="D48" t="s">
        <v>100</v>
      </c>
      <c r="E48" t="s">
        <v>123</v>
      </c>
      <c r="F48" t="s">
        <v>383</v>
      </c>
      <c r="G48" t="s">
        <v>380</v>
      </c>
      <c r="H48" t="s">
        <v>102</v>
      </c>
      <c r="I48" s="77">
        <v>153</v>
      </c>
      <c r="J48" s="77">
        <v>7800</v>
      </c>
      <c r="K48" s="77">
        <v>0</v>
      </c>
      <c r="L48" s="77">
        <v>11.933999999999999</v>
      </c>
      <c r="M48" s="78">
        <v>0</v>
      </c>
      <c r="N48" s="78">
        <v>4.4999999999999997E-3</v>
      </c>
      <c r="O48" s="78">
        <v>6.9999999999999999E-4</v>
      </c>
    </row>
    <row r="49" spans="2:15">
      <c r="B49" t="s">
        <v>384</v>
      </c>
      <c r="C49" t="s">
        <v>385</v>
      </c>
      <c r="D49" t="s">
        <v>100</v>
      </c>
      <c r="E49" t="s">
        <v>123</v>
      </c>
      <c r="F49" t="s">
        <v>386</v>
      </c>
      <c r="G49" t="s">
        <v>132</v>
      </c>
      <c r="H49" t="s">
        <v>102</v>
      </c>
      <c r="I49" s="77">
        <v>1738</v>
      </c>
      <c r="J49" s="77">
        <v>1494</v>
      </c>
      <c r="K49" s="77">
        <v>0</v>
      </c>
      <c r="L49" s="77">
        <v>25.965720000000001</v>
      </c>
      <c r="M49" s="78">
        <v>0</v>
      </c>
      <c r="N49" s="78">
        <v>9.7000000000000003E-3</v>
      </c>
      <c r="O49" s="78">
        <v>1.5E-3</v>
      </c>
    </row>
    <row r="50" spans="2:15">
      <c r="B50" t="s">
        <v>387</v>
      </c>
      <c r="C50" t="s">
        <v>388</v>
      </c>
      <c r="D50" t="s">
        <v>100</v>
      </c>
      <c r="E50" t="s">
        <v>123</v>
      </c>
      <c r="F50" t="s">
        <v>389</v>
      </c>
      <c r="G50" t="s">
        <v>132</v>
      </c>
      <c r="H50" t="s">
        <v>102</v>
      </c>
      <c r="I50" s="77">
        <v>1502</v>
      </c>
      <c r="J50" s="77">
        <v>1232</v>
      </c>
      <c r="K50" s="77">
        <v>0</v>
      </c>
      <c r="L50" s="77">
        <v>18.504639999999998</v>
      </c>
      <c r="M50" s="78">
        <v>0</v>
      </c>
      <c r="N50" s="78">
        <v>6.8999999999999999E-3</v>
      </c>
      <c r="O50" s="78">
        <v>1.1000000000000001E-3</v>
      </c>
    </row>
    <row r="51" spans="2:15">
      <c r="B51" s="79" t="s">
        <v>390</v>
      </c>
      <c r="E51" s="16"/>
      <c r="F51" s="16"/>
      <c r="G51" s="16"/>
      <c r="I51" s="81">
        <v>15971.4</v>
      </c>
      <c r="K51" s="81">
        <v>0</v>
      </c>
      <c r="L51" s="81">
        <v>97.088503599999996</v>
      </c>
      <c r="N51" s="80">
        <v>3.6299999999999999E-2</v>
      </c>
      <c r="O51" s="80">
        <v>5.7000000000000002E-3</v>
      </c>
    </row>
    <row r="52" spans="2:15">
      <c r="B52" t="s">
        <v>391</v>
      </c>
      <c r="C52" t="s">
        <v>392</v>
      </c>
      <c r="D52" t="s">
        <v>100</v>
      </c>
      <c r="E52" t="s">
        <v>123</v>
      </c>
      <c r="F52" t="s">
        <v>393</v>
      </c>
      <c r="G52" t="s">
        <v>394</v>
      </c>
      <c r="H52" t="s">
        <v>102</v>
      </c>
      <c r="I52" s="77">
        <v>1279</v>
      </c>
      <c r="J52" s="77">
        <v>949.3</v>
      </c>
      <c r="K52" s="77">
        <v>0</v>
      </c>
      <c r="L52" s="77">
        <v>12.141546999999999</v>
      </c>
      <c r="M52" s="78">
        <v>0</v>
      </c>
      <c r="N52" s="78">
        <v>4.4999999999999997E-3</v>
      </c>
      <c r="O52" s="78">
        <v>6.9999999999999999E-4</v>
      </c>
    </row>
    <row r="53" spans="2:15">
      <c r="B53" t="s">
        <v>395</v>
      </c>
      <c r="C53" t="s">
        <v>396</v>
      </c>
      <c r="D53" t="s">
        <v>100</v>
      </c>
      <c r="E53" t="s">
        <v>123</v>
      </c>
      <c r="F53" t="s">
        <v>397</v>
      </c>
      <c r="G53" t="s">
        <v>320</v>
      </c>
      <c r="H53" t="s">
        <v>102</v>
      </c>
      <c r="I53" s="77">
        <v>83</v>
      </c>
      <c r="J53" s="77">
        <v>14700</v>
      </c>
      <c r="K53" s="77">
        <v>0</v>
      </c>
      <c r="L53" s="77">
        <v>12.201000000000001</v>
      </c>
      <c r="M53" s="78">
        <v>0</v>
      </c>
      <c r="N53" s="78">
        <v>4.5999999999999999E-3</v>
      </c>
      <c r="O53" s="78">
        <v>6.9999999999999999E-4</v>
      </c>
    </row>
    <row r="54" spans="2:15">
      <c r="B54" t="s">
        <v>398</v>
      </c>
      <c r="C54" t="s">
        <v>399</v>
      </c>
      <c r="D54" t="s">
        <v>100</v>
      </c>
      <c r="E54" t="s">
        <v>123</v>
      </c>
      <c r="F54" t="s">
        <v>400</v>
      </c>
      <c r="G54" t="s">
        <v>366</v>
      </c>
      <c r="H54" t="s">
        <v>102</v>
      </c>
      <c r="I54" s="77">
        <v>9299</v>
      </c>
      <c r="J54" s="77">
        <v>424.7</v>
      </c>
      <c r="K54" s="77">
        <v>0</v>
      </c>
      <c r="L54" s="77">
        <v>39.492852999999997</v>
      </c>
      <c r="M54" s="78">
        <v>0</v>
      </c>
      <c r="N54" s="78">
        <v>1.4800000000000001E-2</v>
      </c>
      <c r="O54" s="78">
        <v>2.3E-3</v>
      </c>
    </row>
    <row r="55" spans="2:15">
      <c r="B55" t="s">
        <v>401</v>
      </c>
      <c r="C55" t="s">
        <v>402</v>
      </c>
      <c r="D55" t="s">
        <v>100</v>
      </c>
      <c r="E55" t="s">
        <v>123</v>
      </c>
      <c r="F55" t="s">
        <v>403</v>
      </c>
      <c r="G55" t="s">
        <v>324</v>
      </c>
      <c r="H55" t="s">
        <v>102</v>
      </c>
      <c r="I55" s="77">
        <v>0.4</v>
      </c>
      <c r="J55" s="77">
        <v>470.9</v>
      </c>
      <c r="K55" s="77">
        <v>0</v>
      </c>
      <c r="L55" s="77">
        <v>1.8836E-3</v>
      </c>
      <c r="M55" s="78">
        <v>0</v>
      </c>
      <c r="N55" s="78">
        <v>0</v>
      </c>
      <c r="O55" s="78">
        <v>0</v>
      </c>
    </row>
    <row r="56" spans="2:15">
      <c r="B56" t="s">
        <v>404</v>
      </c>
      <c r="C56" t="s">
        <v>405</v>
      </c>
      <c r="D56" t="s">
        <v>100</v>
      </c>
      <c r="E56" t="s">
        <v>123</v>
      </c>
      <c r="F56" t="s">
        <v>406</v>
      </c>
      <c r="G56" t="s">
        <v>376</v>
      </c>
      <c r="H56" t="s">
        <v>102</v>
      </c>
      <c r="I56" s="77">
        <v>5310</v>
      </c>
      <c r="J56" s="77">
        <v>626.20000000000005</v>
      </c>
      <c r="K56" s="77">
        <v>0</v>
      </c>
      <c r="L56" s="77">
        <v>33.251220000000004</v>
      </c>
      <c r="M56" s="78">
        <v>0</v>
      </c>
      <c r="N56" s="78">
        <v>1.24E-2</v>
      </c>
      <c r="O56" s="78">
        <v>1.9E-3</v>
      </c>
    </row>
    <row r="57" spans="2:15">
      <c r="B57" s="79" t="s">
        <v>407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228</v>
      </c>
      <c r="C58" t="s">
        <v>228</v>
      </c>
      <c r="E58" s="16"/>
      <c r="F58" s="16"/>
      <c r="G58" t="s">
        <v>228</v>
      </c>
      <c r="H58" t="s">
        <v>228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233</v>
      </c>
      <c r="E59" s="16"/>
      <c r="F59" s="16"/>
      <c r="G59" s="16"/>
      <c r="I59" s="81">
        <v>3239</v>
      </c>
      <c r="K59" s="81">
        <v>0.73614873999999997</v>
      </c>
      <c r="L59" s="81">
        <f>L60+L63</f>
        <v>1312.7790766700002</v>
      </c>
      <c r="N59" s="80">
        <f>N60+N63</f>
        <v>0.49079015288490968</v>
      </c>
      <c r="O59" s="80">
        <f>O60+O63</f>
        <v>7.6861056236504813E-2</v>
      </c>
    </row>
    <row r="60" spans="2:15">
      <c r="B60" s="79" t="s">
        <v>263</v>
      </c>
      <c r="E60" s="16"/>
      <c r="F60" s="16"/>
      <c r="G60" s="16"/>
      <c r="I60" s="81">
        <v>445</v>
      </c>
      <c r="K60" s="81">
        <v>0</v>
      </c>
      <c r="L60" s="81">
        <v>71.199379350000001</v>
      </c>
      <c r="N60" s="80">
        <v>2.6599999999999999E-2</v>
      </c>
      <c r="O60" s="80">
        <v>4.1999999999999997E-3</v>
      </c>
    </row>
    <row r="61" spans="2:15">
      <c r="B61" t="s">
        <v>408</v>
      </c>
      <c r="C61" t="s">
        <v>409</v>
      </c>
      <c r="D61" t="s">
        <v>410</v>
      </c>
      <c r="E61" t="s">
        <v>411</v>
      </c>
      <c r="F61" t="s">
        <v>412</v>
      </c>
      <c r="G61" t="s">
        <v>413</v>
      </c>
      <c r="H61" t="s">
        <v>106</v>
      </c>
      <c r="I61" s="77">
        <v>64</v>
      </c>
      <c r="J61" s="77">
        <v>13074</v>
      </c>
      <c r="K61" s="77">
        <v>0</v>
      </c>
      <c r="L61" s="77">
        <v>32.205968640000002</v>
      </c>
      <c r="M61" s="78">
        <v>0</v>
      </c>
      <c r="N61" s="78">
        <v>1.2E-2</v>
      </c>
      <c r="O61" s="78">
        <v>1.9E-3</v>
      </c>
    </row>
    <row r="62" spans="2:15">
      <c r="B62" t="s">
        <v>414</v>
      </c>
      <c r="C62" t="s">
        <v>415</v>
      </c>
      <c r="D62" t="s">
        <v>410</v>
      </c>
      <c r="E62" t="s">
        <v>411</v>
      </c>
      <c r="F62" t="s">
        <v>416</v>
      </c>
      <c r="G62" t="s">
        <v>417</v>
      </c>
      <c r="H62" t="s">
        <v>106</v>
      </c>
      <c r="I62" s="77">
        <v>381</v>
      </c>
      <c r="J62" s="77">
        <v>2659</v>
      </c>
      <c r="K62" s="77">
        <v>0</v>
      </c>
      <c r="L62" s="77">
        <v>38.993410709999999</v>
      </c>
      <c r="M62" s="78">
        <v>0</v>
      </c>
      <c r="N62" s="78">
        <v>1.46E-2</v>
      </c>
      <c r="O62" s="78">
        <v>2.3E-3</v>
      </c>
    </row>
    <row r="63" spans="2:15">
      <c r="B63" s="79" t="s">
        <v>264</v>
      </c>
      <c r="E63" s="16"/>
      <c r="F63" s="16"/>
      <c r="G63" s="16"/>
      <c r="I63" s="81">
        <v>2794</v>
      </c>
      <c r="K63" s="81">
        <v>0.73614873999999997</v>
      </c>
      <c r="L63" s="82">
        <f>SUM(L64:L87)</f>
        <v>1241.5796973200002</v>
      </c>
      <c r="N63" s="80">
        <f>L63/L11</f>
        <v>0.46419015288490967</v>
      </c>
      <c r="O63" s="80">
        <f>L63/'סכום נכסי הקרן'!C42</f>
        <v>7.2661056236504817E-2</v>
      </c>
    </row>
    <row r="64" spans="2:15">
      <c r="B64" t="s">
        <v>418</v>
      </c>
      <c r="C64" t="s">
        <v>419</v>
      </c>
      <c r="D64" t="s">
        <v>410</v>
      </c>
      <c r="E64" t="s">
        <v>411</v>
      </c>
      <c r="F64" t="s">
        <v>420</v>
      </c>
      <c r="G64" t="s">
        <v>421</v>
      </c>
      <c r="H64" t="s">
        <v>106</v>
      </c>
      <c r="I64" s="77">
        <v>42</v>
      </c>
      <c r="J64" s="77">
        <v>24638</v>
      </c>
      <c r="K64" s="77">
        <v>0</v>
      </c>
      <c r="L64" s="77">
        <v>39.829298039999998</v>
      </c>
      <c r="M64" s="78">
        <v>0</v>
      </c>
      <c r="N64" s="78">
        <v>1.49E-2</v>
      </c>
      <c r="O64" s="78">
        <v>2.3E-3</v>
      </c>
    </row>
    <row r="65" spans="2:15">
      <c r="B65" t="s">
        <v>422</v>
      </c>
      <c r="C65" t="s">
        <v>423</v>
      </c>
      <c r="D65" t="s">
        <v>410</v>
      </c>
      <c r="E65" t="s">
        <v>411</v>
      </c>
      <c r="F65" t="s">
        <v>425</v>
      </c>
      <c r="G65" t="s">
        <v>426</v>
      </c>
      <c r="H65" t="s">
        <v>106</v>
      </c>
      <c r="I65" s="77">
        <v>28</v>
      </c>
      <c r="J65" s="77">
        <v>38473</v>
      </c>
      <c r="K65" s="77">
        <v>0.10841000000000001</v>
      </c>
      <c r="L65" s="77">
        <v>41.571531559999997</v>
      </c>
      <c r="M65" s="78">
        <v>0</v>
      </c>
      <c r="N65" s="78">
        <v>1.55E-2</v>
      </c>
      <c r="O65" s="78">
        <v>2.3999999999999998E-3</v>
      </c>
    </row>
    <row r="66" spans="2:15">
      <c r="B66" t="s">
        <v>427</v>
      </c>
      <c r="C66" t="s">
        <v>428</v>
      </c>
      <c r="D66" t="s">
        <v>424</v>
      </c>
      <c r="E66" t="s">
        <v>411</v>
      </c>
      <c r="F66" t="s">
        <v>429</v>
      </c>
      <c r="G66" t="s">
        <v>430</v>
      </c>
      <c r="H66" t="s">
        <v>106</v>
      </c>
      <c r="I66" s="77">
        <v>130</v>
      </c>
      <c r="J66" s="77">
        <v>8963</v>
      </c>
      <c r="K66" s="77">
        <v>0.12676999999999999</v>
      </c>
      <c r="L66" s="77">
        <v>44.974933100000001</v>
      </c>
      <c r="M66" s="78">
        <v>0</v>
      </c>
      <c r="N66" s="78">
        <v>1.6799999999999999E-2</v>
      </c>
      <c r="O66" s="78">
        <v>2.5999999999999999E-3</v>
      </c>
    </row>
    <row r="67" spans="2:15">
      <c r="B67" t="s">
        <v>431</v>
      </c>
      <c r="C67" t="s">
        <v>432</v>
      </c>
      <c r="D67" t="s">
        <v>410</v>
      </c>
      <c r="E67" t="s">
        <v>411</v>
      </c>
      <c r="F67" t="s">
        <v>433</v>
      </c>
      <c r="G67" t="s">
        <v>430</v>
      </c>
      <c r="H67" t="s">
        <v>106</v>
      </c>
      <c r="I67" s="77">
        <v>860</v>
      </c>
      <c r="J67" s="77">
        <v>1263</v>
      </c>
      <c r="K67" s="77">
        <v>0</v>
      </c>
      <c r="L67" s="77">
        <v>41.807068200000003</v>
      </c>
      <c r="M67" s="78">
        <v>0</v>
      </c>
      <c r="N67" s="78">
        <v>1.5599999999999999E-2</v>
      </c>
      <c r="O67" s="78">
        <v>2.3999999999999998E-3</v>
      </c>
    </row>
    <row r="68" spans="2:15">
      <c r="B68" t="s">
        <v>434</v>
      </c>
      <c r="C68" t="s">
        <v>435</v>
      </c>
      <c r="D68" t="s">
        <v>424</v>
      </c>
      <c r="E68" t="s">
        <v>411</v>
      </c>
      <c r="F68" t="s">
        <v>436</v>
      </c>
      <c r="G68" t="s">
        <v>437</v>
      </c>
      <c r="H68" t="s">
        <v>106</v>
      </c>
      <c r="I68" s="77">
        <v>104</v>
      </c>
      <c r="J68" s="77">
        <v>15023</v>
      </c>
      <c r="K68" s="77">
        <v>0</v>
      </c>
      <c r="L68" s="77">
        <v>60.13646808</v>
      </c>
      <c r="M68" s="78">
        <v>0</v>
      </c>
      <c r="N68" s="78">
        <v>2.2499999999999999E-2</v>
      </c>
      <c r="O68" s="78">
        <v>3.5000000000000001E-3</v>
      </c>
    </row>
    <row r="69" spans="2:15">
      <c r="B69" t="s">
        <v>438</v>
      </c>
      <c r="C69" t="s">
        <v>439</v>
      </c>
      <c r="D69" t="s">
        <v>424</v>
      </c>
      <c r="E69" t="s">
        <v>411</v>
      </c>
      <c r="F69" t="s">
        <v>440</v>
      </c>
      <c r="G69" t="s">
        <v>437</v>
      </c>
      <c r="H69" t="s">
        <v>106</v>
      </c>
      <c r="I69" s="77">
        <v>65</v>
      </c>
      <c r="J69" s="77">
        <v>32520</v>
      </c>
      <c r="K69" s="77">
        <v>0</v>
      </c>
      <c r="L69" s="77">
        <v>81.360162000000003</v>
      </c>
      <c r="M69" s="78">
        <v>0</v>
      </c>
      <c r="N69" s="78">
        <v>3.04E-2</v>
      </c>
      <c r="O69" s="78">
        <v>4.7999999999999996E-3</v>
      </c>
    </row>
    <row r="70" spans="2:15">
      <c r="B70" t="s">
        <v>441</v>
      </c>
      <c r="C70" t="s">
        <v>442</v>
      </c>
      <c r="D70" t="s">
        <v>424</v>
      </c>
      <c r="E70" t="s">
        <v>411</v>
      </c>
      <c r="F70" t="s">
        <v>443</v>
      </c>
      <c r="G70" t="s">
        <v>437</v>
      </c>
      <c r="H70" t="s">
        <v>106</v>
      </c>
      <c r="I70" s="77">
        <v>42</v>
      </c>
      <c r="J70" s="77">
        <v>39944</v>
      </c>
      <c r="K70" s="77">
        <v>0</v>
      </c>
      <c r="L70" s="77">
        <v>64.57267152</v>
      </c>
      <c r="M70" s="78">
        <v>0</v>
      </c>
      <c r="N70" s="78">
        <v>2.41E-2</v>
      </c>
      <c r="O70" s="78">
        <v>3.8E-3</v>
      </c>
    </row>
    <row r="71" spans="2:15">
      <c r="B71" t="s">
        <v>444</v>
      </c>
      <c r="C71" t="s">
        <v>733</v>
      </c>
      <c r="D71" t="s">
        <v>410</v>
      </c>
      <c r="E71" t="s">
        <v>411</v>
      </c>
      <c r="F71" t="s">
        <v>445</v>
      </c>
      <c r="G71" t="s">
        <v>437</v>
      </c>
      <c r="H71" t="s">
        <v>106</v>
      </c>
      <c r="I71" s="77">
        <v>144</v>
      </c>
      <c r="J71" s="77">
        <v>8219</v>
      </c>
      <c r="K71" s="77">
        <v>0</v>
      </c>
      <c r="L71" s="77">
        <v>45.554300640000001</v>
      </c>
      <c r="M71" s="78">
        <v>0</v>
      </c>
      <c r="N71" s="78">
        <v>1.7000000000000001E-2</v>
      </c>
      <c r="O71" s="78">
        <v>2.7000000000000001E-3</v>
      </c>
    </row>
    <row r="72" spans="2:15">
      <c r="B72" t="s">
        <v>446</v>
      </c>
      <c r="C72" t="s">
        <v>447</v>
      </c>
      <c r="D72" t="s">
        <v>410</v>
      </c>
      <c r="E72" t="s">
        <v>411</v>
      </c>
      <c r="F72" t="s">
        <v>448</v>
      </c>
      <c r="G72" t="s">
        <v>437</v>
      </c>
      <c r="H72" t="s">
        <v>106</v>
      </c>
      <c r="I72" s="77">
        <v>173</v>
      </c>
      <c r="J72" s="77">
        <v>4892</v>
      </c>
      <c r="K72" s="77">
        <v>0.14649293999999999</v>
      </c>
      <c r="L72" s="77">
        <v>32.721195780000002</v>
      </c>
      <c r="M72" s="78">
        <v>0</v>
      </c>
      <c r="N72" s="78">
        <v>1.2200000000000001E-2</v>
      </c>
      <c r="O72" s="78">
        <v>1.9E-3</v>
      </c>
    </row>
    <row r="73" spans="2:15">
      <c r="B73" t="s">
        <v>452</v>
      </c>
      <c r="C73" t="s">
        <v>453</v>
      </c>
      <c r="D73" t="s">
        <v>410</v>
      </c>
      <c r="E73" t="s">
        <v>411</v>
      </c>
      <c r="F73" t="s">
        <v>454</v>
      </c>
      <c r="G73" t="s">
        <v>455</v>
      </c>
      <c r="H73" t="s">
        <v>106</v>
      </c>
      <c r="I73" s="77">
        <v>14</v>
      </c>
      <c r="J73" s="77">
        <v>56863</v>
      </c>
      <c r="K73" s="77">
        <v>0</v>
      </c>
      <c r="L73" s="77">
        <v>30.641196180000001</v>
      </c>
      <c r="M73" s="78">
        <v>0</v>
      </c>
      <c r="N73" s="78">
        <v>1.15E-2</v>
      </c>
      <c r="O73" s="78">
        <v>1.8E-3</v>
      </c>
    </row>
    <row r="74" spans="2:15">
      <c r="B74" t="s">
        <v>456</v>
      </c>
      <c r="C74" t="s">
        <v>457</v>
      </c>
      <c r="D74" t="s">
        <v>410</v>
      </c>
      <c r="E74" t="s">
        <v>411</v>
      </c>
      <c r="F74" t="s">
        <v>458</v>
      </c>
      <c r="G74" t="s">
        <v>459</v>
      </c>
      <c r="H74" t="s">
        <v>106</v>
      </c>
      <c r="I74" s="77">
        <v>100</v>
      </c>
      <c r="J74" s="77">
        <v>13313</v>
      </c>
      <c r="K74" s="77">
        <v>0</v>
      </c>
      <c r="L74" s="77">
        <v>51.241737000000001</v>
      </c>
      <c r="M74" s="78">
        <v>0</v>
      </c>
      <c r="N74" s="78">
        <v>1.9199999999999998E-2</v>
      </c>
      <c r="O74" s="78">
        <v>3.0000000000000001E-3</v>
      </c>
    </row>
    <row r="75" spans="2:15">
      <c r="B75" t="s">
        <v>460</v>
      </c>
      <c r="C75" t="s">
        <v>461</v>
      </c>
      <c r="D75" t="s">
        <v>410</v>
      </c>
      <c r="E75" t="s">
        <v>411</v>
      </c>
      <c r="F75" t="s">
        <v>462</v>
      </c>
      <c r="G75" t="s">
        <v>459</v>
      </c>
      <c r="H75" t="s">
        <v>106</v>
      </c>
      <c r="I75" s="77">
        <v>24</v>
      </c>
      <c r="J75" s="77">
        <v>37636</v>
      </c>
      <c r="K75" s="77">
        <v>0</v>
      </c>
      <c r="L75" s="77">
        <v>34.766631359999998</v>
      </c>
      <c r="M75" s="78">
        <v>0</v>
      </c>
      <c r="N75" s="78">
        <v>1.2999999999999999E-2</v>
      </c>
      <c r="O75" s="78">
        <v>2E-3</v>
      </c>
    </row>
    <row r="76" spans="2:15">
      <c r="B76" t="s">
        <v>463</v>
      </c>
      <c r="C76" t="s">
        <v>464</v>
      </c>
      <c r="D76" t="s">
        <v>424</v>
      </c>
      <c r="E76" t="s">
        <v>411</v>
      </c>
      <c r="F76" t="s">
        <v>465</v>
      </c>
      <c r="G76" t="s">
        <v>459</v>
      </c>
      <c r="H76" t="s">
        <v>106</v>
      </c>
      <c r="I76" s="77">
        <v>140</v>
      </c>
      <c r="J76" s="77">
        <v>8013</v>
      </c>
      <c r="K76" s="77">
        <v>0</v>
      </c>
      <c r="L76" s="77">
        <v>43.178851799999997</v>
      </c>
      <c r="M76" s="78">
        <v>0</v>
      </c>
      <c r="N76" s="78">
        <v>1.61E-2</v>
      </c>
      <c r="O76" s="78">
        <v>2.5000000000000001E-3</v>
      </c>
    </row>
    <row r="77" spans="2:15">
      <c r="B77" t="s">
        <v>466</v>
      </c>
      <c r="C77" t="s">
        <v>467</v>
      </c>
      <c r="D77" t="s">
        <v>410</v>
      </c>
      <c r="E77" t="s">
        <v>411</v>
      </c>
      <c r="F77" t="s">
        <v>468</v>
      </c>
      <c r="G77" t="s">
        <v>469</v>
      </c>
      <c r="H77" t="s">
        <v>106</v>
      </c>
      <c r="I77" s="77">
        <v>69</v>
      </c>
      <c r="J77" s="77">
        <v>25783</v>
      </c>
      <c r="K77" s="77">
        <v>0</v>
      </c>
      <c r="L77" s="77">
        <v>68.47474923</v>
      </c>
      <c r="M77" s="78">
        <v>0</v>
      </c>
      <c r="N77" s="78">
        <v>2.5600000000000001E-2</v>
      </c>
      <c r="O77" s="78">
        <v>4.0000000000000001E-3</v>
      </c>
    </row>
    <row r="78" spans="2:15">
      <c r="B78" t="s">
        <v>470</v>
      </c>
      <c r="C78" t="s">
        <v>471</v>
      </c>
      <c r="D78" t="s">
        <v>410</v>
      </c>
      <c r="E78" t="s">
        <v>411</v>
      </c>
      <c r="F78" t="s">
        <v>472</v>
      </c>
      <c r="G78" t="s">
        <v>469</v>
      </c>
      <c r="H78" t="s">
        <v>106</v>
      </c>
      <c r="I78" s="77">
        <v>134</v>
      </c>
      <c r="J78" s="77">
        <v>10027</v>
      </c>
      <c r="K78" s="77">
        <v>0</v>
      </c>
      <c r="L78" s="77">
        <v>51.715856819999999</v>
      </c>
      <c r="M78" s="78">
        <v>0</v>
      </c>
      <c r="N78" s="78">
        <v>1.9300000000000001E-2</v>
      </c>
      <c r="O78" s="78">
        <v>3.0000000000000001E-3</v>
      </c>
    </row>
    <row r="79" spans="2:15">
      <c r="B79" t="s">
        <v>473</v>
      </c>
      <c r="C79" t="s">
        <v>474</v>
      </c>
      <c r="D79" t="s">
        <v>424</v>
      </c>
      <c r="E79" t="s">
        <v>411</v>
      </c>
      <c r="F79" t="s">
        <v>475</v>
      </c>
      <c r="G79" t="s">
        <v>476</v>
      </c>
      <c r="H79" t="s">
        <v>106</v>
      </c>
      <c r="I79" s="77">
        <v>125</v>
      </c>
      <c r="J79" s="77">
        <v>8554</v>
      </c>
      <c r="K79" s="77">
        <v>0</v>
      </c>
      <c r="L79" s="77">
        <v>41.155432500000003</v>
      </c>
      <c r="M79" s="78">
        <v>0</v>
      </c>
      <c r="N79" s="78">
        <v>1.54E-2</v>
      </c>
      <c r="O79" s="78">
        <v>2.3999999999999998E-3</v>
      </c>
    </row>
    <row r="80" spans="2:15">
      <c r="B80" t="s">
        <v>477</v>
      </c>
      <c r="C80" t="s">
        <v>478</v>
      </c>
      <c r="D80" t="s">
        <v>410</v>
      </c>
      <c r="E80" t="s">
        <v>411</v>
      </c>
      <c r="F80" t="s">
        <v>479</v>
      </c>
      <c r="G80" t="s">
        <v>476</v>
      </c>
      <c r="H80" t="s">
        <v>106</v>
      </c>
      <c r="I80" s="77">
        <v>94</v>
      </c>
      <c r="J80" s="77">
        <v>12598</v>
      </c>
      <c r="K80" s="77">
        <v>0</v>
      </c>
      <c r="L80" s="77">
        <v>45.580319879999998</v>
      </c>
      <c r="M80" s="78">
        <v>0</v>
      </c>
      <c r="N80" s="78">
        <v>1.7000000000000001E-2</v>
      </c>
      <c r="O80" s="78">
        <v>2.7000000000000001E-3</v>
      </c>
    </row>
    <row r="81" spans="2:15">
      <c r="B81" t="s">
        <v>480</v>
      </c>
      <c r="C81" t="s">
        <v>481</v>
      </c>
      <c r="D81" t="s">
        <v>410</v>
      </c>
      <c r="E81" t="s">
        <v>411</v>
      </c>
      <c r="F81" t="s">
        <v>482</v>
      </c>
      <c r="G81" t="s">
        <v>476</v>
      </c>
      <c r="H81" t="s">
        <v>106</v>
      </c>
      <c r="I81" s="77">
        <v>10</v>
      </c>
      <c r="J81" s="77">
        <v>127414</v>
      </c>
      <c r="K81" s="77">
        <v>0</v>
      </c>
      <c r="L81" s="77">
        <v>49.041648600000002</v>
      </c>
      <c r="M81" s="78">
        <v>0</v>
      </c>
      <c r="N81" s="78">
        <v>1.83E-2</v>
      </c>
      <c r="O81" s="78">
        <v>2.8999999999999998E-3</v>
      </c>
    </row>
    <row r="82" spans="2:15">
      <c r="B82" t="s">
        <v>483</v>
      </c>
      <c r="C82" t="s">
        <v>484</v>
      </c>
      <c r="D82" t="s">
        <v>410</v>
      </c>
      <c r="E82" t="s">
        <v>411</v>
      </c>
      <c r="F82" t="s">
        <v>485</v>
      </c>
      <c r="G82" t="s">
        <v>413</v>
      </c>
      <c r="H82" t="s">
        <v>106</v>
      </c>
      <c r="I82" s="77">
        <v>50</v>
      </c>
      <c r="J82" s="77">
        <v>13822</v>
      </c>
      <c r="K82" s="77">
        <v>0</v>
      </c>
      <c r="L82" s="77">
        <v>26.600439000000001</v>
      </c>
      <c r="M82" s="78">
        <v>0</v>
      </c>
      <c r="N82" s="78">
        <v>9.9000000000000008E-3</v>
      </c>
      <c r="O82" s="78">
        <v>1.6000000000000001E-3</v>
      </c>
    </row>
    <row r="83" spans="2:15">
      <c r="B83" t="s">
        <v>486</v>
      </c>
      <c r="C83" t="s">
        <v>487</v>
      </c>
      <c r="D83" t="s">
        <v>410</v>
      </c>
      <c r="E83" t="s">
        <v>411</v>
      </c>
      <c r="F83" t="s">
        <v>488</v>
      </c>
      <c r="G83" t="s">
        <v>413</v>
      </c>
      <c r="H83" t="s">
        <v>106</v>
      </c>
      <c r="I83" s="77">
        <v>36</v>
      </c>
      <c r="J83" s="77">
        <v>43089</v>
      </c>
      <c r="K83" s="77">
        <v>0</v>
      </c>
      <c r="L83" s="77">
        <v>59.705841960000001</v>
      </c>
      <c r="M83" s="78">
        <v>0</v>
      </c>
      <c r="N83" s="78">
        <v>2.23E-2</v>
      </c>
      <c r="O83" s="78">
        <v>3.5000000000000001E-3</v>
      </c>
    </row>
    <row r="84" spans="2:15">
      <c r="B84" t="s">
        <v>489</v>
      </c>
      <c r="C84" t="s">
        <v>490</v>
      </c>
      <c r="D84" t="s">
        <v>424</v>
      </c>
      <c r="E84" t="s">
        <v>411</v>
      </c>
      <c r="F84" t="s">
        <v>491</v>
      </c>
      <c r="G84" t="s">
        <v>413</v>
      </c>
      <c r="H84" t="s">
        <v>106</v>
      </c>
      <c r="I84" s="77">
        <v>217</v>
      </c>
      <c r="J84" s="77">
        <v>8641</v>
      </c>
      <c r="K84" s="77">
        <v>0.30882999999999999</v>
      </c>
      <c r="L84" s="77">
        <v>72.481313529999994</v>
      </c>
      <c r="M84" s="78">
        <v>0</v>
      </c>
      <c r="N84" s="78">
        <v>2.7099999999999999E-2</v>
      </c>
      <c r="O84" s="78">
        <v>4.1999999999999997E-3</v>
      </c>
    </row>
    <row r="85" spans="2:15">
      <c r="B85" t="s">
        <v>492</v>
      </c>
      <c r="C85" t="s">
        <v>493</v>
      </c>
      <c r="D85" t="s">
        <v>410</v>
      </c>
      <c r="E85" t="s">
        <v>411</v>
      </c>
      <c r="F85" t="s">
        <v>494</v>
      </c>
      <c r="G85" t="s">
        <v>495</v>
      </c>
      <c r="H85" t="s">
        <v>106</v>
      </c>
      <c r="I85" s="77">
        <v>10</v>
      </c>
      <c r="J85" s="77">
        <v>50467</v>
      </c>
      <c r="K85" s="77">
        <v>0</v>
      </c>
      <c r="L85" s="77">
        <v>19.424748300000001</v>
      </c>
      <c r="M85" s="78">
        <v>0</v>
      </c>
      <c r="N85" s="78">
        <v>7.3000000000000001E-3</v>
      </c>
      <c r="O85" s="78">
        <v>1.1000000000000001E-3</v>
      </c>
    </row>
    <row r="86" spans="2:15">
      <c r="B86" t="s">
        <v>496</v>
      </c>
      <c r="C86" t="s">
        <v>497</v>
      </c>
      <c r="D86" t="s">
        <v>410</v>
      </c>
      <c r="E86" t="s">
        <v>411</v>
      </c>
      <c r="F86" t="s">
        <v>498</v>
      </c>
      <c r="G86" t="s">
        <v>495</v>
      </c>
      <c r="H86" t="s">
        <v>106</v>
      </c>
      <c r="I86" s="77">
        <v>101</v>
      </c>
      <c r="J86" s="77">
        <v>31364</v>
      </c>
      <c r="K86" s="77">
        <v>0</v>
      </c>
      <c r="L86" s="77">
        <v>121.92723635999999</v>
      </c>
      <c r="M86" s="78">
        <v>0</v>
      </c>
      <c r="N86" s="78">
        <v>4.5600000000000002E-2</v>
      </c>
      <c r="O86" s="78">
        <v>7.1000000000000004E-3</v>
      </c>
    </row>
    <row r="87" spans="2:15">
      <c r="B87" t="s">
        <v>449</v>
      </c>
      <c r="C87" t="s">
        <v>450</v>
      </c>
      <c r="D87" t="s">
        <v>424</v>
      </c>
      <c r="E87" t="s">
        <v>411</v>
      </c>
      <c r="F87" t="s">
        <v>451</v>
      </c>
      <c r="G87" t="s">
        <v>495</v>
      </c>
      <c r="H87" t="s">
        <v>106</v>
      </c>
      <c r="I87" s="77">
        <v>82</v>
      </c>
      <c r="J87" s="77">
        <v>23166</v>
      </c>
      <c r="K87" s="77">
        <v>0</v>
      </c>
      <c r="L87" s="77">
        <v>73.116065879999994</v>
      </c>
      <c r="M87" s="78">
        <v>0</v>
      </c>
      <c r="N87" s="78">
        <v>2.7300000000000001E-2</v>
      </c>
      <c r="O87" s="78">
        <v>4.3E-3</v>
      </c>
    </row>
    <row r="88" spans="2:15">
      <c r="B88" t="s">
        <v>235</v>
      </c>
      <c r="E88" s="16"/>
      <c r="F88" s="16"/>
      <c r="G88" s="16"/>
    </row>
    <row r="89" spans="2:15">
      <c r="B89" t="s">
        <v>257</v>
      </c>
      <c r="E89" s="16"/>
      <c r="F89" s="16"/>
      <c r="G89" s="16"/>
    </row>
    <row r="90" spans="2:15">
      <c r="B90" t="s">
        <v>258</v>
      </c>
      <c r="E90" s="16"/>
      <c r="F90" s="16"/>
      <c r="G90" s="16"/>
    </row>
    <row r="91" spans="2:15">
      <c r="B91" t="s">
        <v>259</v>
      </c>
      <c r="E91" s="16"/>
      <c r="F91" s="16"/>
      <c r="G91" s="16"/>
    </row>
    <row r="92" spans="2:15">
      <c r="B92" t="s">
        <v>260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H1" zoomScale="55" zoomScaleNormal="55" workbookViewId="0">
      <selection activeCell="R10" sqref="R10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R10" s="23">
        <v>11098.999632915999</v>
      </c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160123.74</v>
      </c>
      <c r="I11" s="7"/>
      <c r="J11" s="75">
        <v>4.1773338999999998</v>
      </c>
      <c r="K11" s="75">
        <f>K12+K36</f>
        <v>11098.999632915999</v>
      </c>
      <c r="L11" s="7"/>
      <c r="M11" s="76">
        <v>1</v>
      </c>
      <c r="N11" s="76">
        <v>0.64959999999999996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60092.74</v>
      </c>
      <c r="J12" s="81">
        <v>0</v>
      </c>
      <c r="K12" s="81">
        <v>2532.5262284999999</v>
      </c>
      <c r="M12" s="80">
        <f>K12/K11</f>
        <v>0.22817608003061432</v>
      </c>
      <c r="N12" s="80">
        <f>K12/'סכום נכסי הקרן'!C42</f>
        <v>0.14821121117449645</v>
      </c>
    </row>
    <row r="13" spans="2:63">
      <c r="B13" s="79" t="s">
        <v>499</v>
      </c>
      <c r="D13" s="16"/>
      <c r="E13" s="16"/>
      <c r="F13" s="16"/>
      <c r="G13" s="16"/>
      <c r="H13" s="81">
        <v>38980.74</v>
      </c>
      <c r="J13" s="81">
        <v>0</v>
      </c>
      <c r="K13" s="81">
        <v>1128.354165</v>
      </c>
      <c r="M13" s="80">
        <v>0.1017</v>
      </c>
      <c r="N13" s="80">
        <v>6.6000000000000003E-2</v>
      </c>
    </row>
    <row r="14" spans="2:63">
      <c r="B14" t="s">
        <v>500</v>
      </c>
      <c r="C14" t="s">
        <v>501</v>
      </c>
      <c r="D14" t="s">
        <v>100</v>
      </c>
      <c r="E14" t="s">
        <v>502</v>
      </c>
      <c r="F14" t="s">
        <v>503</v>
      </c>
      <c r="G14" t="s">
        <v>102</v>
      </c>
      <c r="H14" s="77">
        <v>271</v>
      </c>
      <c r="I14" s="77">
        <v>3597</v>
      </c>
      <c r="J14" s="77">
        <v>0</v>
      </c>
      <c r="K14" s="77">
        <v>9.7478700000000007</v>
      </c>
      <c r="L14" s="78">
        <v>0</v>
      </c>
      <c r="M14" s="78">
        <v>8.9999999999999998E-4</v>
      </c>
      <c r="N14" s="78">
        <v>5.9999999999999995E-4</v>
      </c>
    </row>
    <row r="15" spans="2:63">
      <c r="B15" t="s">
        <v>504</v>
      </c>
      <c r="C15" t="s">
        <v>505</v>
      </c>
      <c r="D15" t="s">
        <v>100</v>
      </c>
      <c r="E15" t="s">
        <v>502</v>
      </c>
      <c r="F15" t="s">
        <v>503</v>
      </c>
      <c r="G15" t="s">
        <v>102</v>
      </c>
      <c r="H15" s="77">
        <v>12991</v>
      </c>
      <c r="I15" s="77">
        <v>1854</v>
      </c>
      <c r="J15" s="77">
        <v>0</v>
      </c>
      <c r="K15" s="77">
        <v>240.85314</v>
      </c>
      <c r="L15" s="78">
        <v>1E-4</v>
      </c>
      <c r="M15" s="78">
        <v>2.1700000000000001E-2</v>
      </c>
      <c r="N15" s="78">
        <v>1.41E-2</v>
      </c>
    </row>
    <row r="16" spans="2:63">
      <c r="B16" t="s">
        <v>506</v>
      </c>
      <c r="C16" t="s">
        <v>507</v>
      </c>
      <c r="D16" t="s">
        <v>100</v>
      </c>
      <c r="E16" t="s">
        <v>508</v>
      </c>
      <c r="F16" t="s">
        <v>503</v>
      </c>
      <c r="G16" t="s">
        <v>102</v>
      </c>
      <c r="H16" s="77">
        <v>6623</v>
      </c>
      <c r="I16" s="77">
        <v>2494</v>
      </c>
      <c r="J16" s="77">
        <v>0</v>
      </c>
      <c r="K16" s="77">
        <v>165.17761999999999</v>
      </c>
      <c r="L16" s="78">
        <v>1E-4</v>
      </c>
      <c r="M16" s="78">
        <v>1.49E-2</v>
      </c>
      <c r="N16" s="78">
        <v>9.7000000000000003E-3</v>
      </c>
    </row>
    <row r="17" spans="2:14">
      <c r="B17" t="s">
        <v>509</v>
      </c>
      <c r="C17" t="s">
        <v>510</v>
      </c>
      <c r="D17" t="s">
        <v>100</v>
      </c>
      <c r="E17" t="s">
        <v>508</v>
      </c>
      <c r="F17" t="s">
        <v>503</v>
      </c>
      <c r="G17" t="s">
        <v>102</v>
      </c>
      <c r="H17" s="77">
        <v>11561</v>
      </c>
      <c r="I17" s="77">
        <v>2802</v>
      </c>
      <c r="J17" s="77">
        <v>0</v>
      </c>
      <c r="K17" s="77">
        <v>323.93921999999998</v>
      </c>
      <c r="L17" s="78">
        <v>2.0000000000000001E-4</v>
      </c>
      <c r="M17" s="78">
        <v>2.92E-2</v>
      </c>
      <c r="N17" s="78">
        <v>1.9E-2</v>
      </c>
    </row>
    <row r="18" spans="2:14">
      <c r="B18" t="s">
        <v>511</v>
      </c>
      <c r="C18" t="s">
        <v>512</v>
      </c>
      <c r="D18" t="s">
        <v>100</v>
      </c>
      <c r="E18" t="s">
        <v>513</v>
      </c>
      <c r="F18" t="s">
        <v>503</v>
      </c>
      <c r="G18" t="s">
        <v>102</v>
      </c>
      <c r="H18" s="77">
        <v>6844</v>
      </c>
      <c r="I18" s="77">
        <v>3560</v>
      </c>
      <c r="J18" s="77">
        <v>0</v>
      </c>
      <c r="K18" s="77">
        <v>243.6464</v>
      </c>
      <c r="L18" s="78">
        <v>1E-4</v>
      </c>
      <c r="M18" s="78">
        <v>2.1999999999999999E-2</v>
      </c>
      <c r="N18" s="78">
        <v>1.43E-2</v>
      </c>
    </row>
    <row r="19" spans="2:14">
      <c r="B19" t="s">
        <v>514</v>
      </c>
      <c r="C19" t="s">
        <v>515</v>
      </c>
      <c r="D19" t="s">
        <v>100</v>
      </c>
      <c r="E19" t="s">
        <v>516</v>
      </c>
      <c r="F19" t="s">
        <v>503</v>
      </c>
      <c r="G19" t="s">
        <v>102</v>
      </c>
      <c r="H19" s="77">
        <v>362.93</v>
      </c>
      <c r="I19" s="77">
        <v>17920</v>
      </c>
      <c r="J19" s="77">
        <v>0</v>
      </c>
      <c r="K19" s="77">
        <v>65.037056000000007</v>
      </c>
      <c r="L19" s="78">
        <v>0</v>
      </c>
      <c r="M19" s="78">
        <v>5.8999999999999999E-3</v>
      </c>
      <c r="N19" s="78">
        <v>3.8E-3</v>
      </c>
    </row>
    <row r="20" spans="2:14">
      <c r="B20" t="s">
        <v>517</v>
      </c>
      <c r="C20" t="s">
        <v>518</v>
      </c>
      <c r="D20" t="s">
        <v>100</v>
      </c>
      <c r="E20" t="s">
        <v>516</v>
      </c>
      <c r="F20" t="s">
        <v>503</v>
      </c>
      <c r="G20" t="s">
        <v>102</v>
      </c>
      <c r="H20" s="77">
        <v>327.81</v>
      </c>
      <c r="I20" s="77">
        <v>24390</v>
      </c>
      <c r="J20" s="77">
        <v>0</v>
      </c>
      <c r="K20" s="77">
        <v>79.952859000000004</v>
      </c>
      <c r="L20" s="78">
        <v>1E-4</v>
      </c>
      <c r="M20" s="78">
        <v>7.1999999999999998E-3</v>
      </c>
      <c r="N20" s="78">
        <v>4.7000000000000002E-3</v>
      </c>
    </row>
    <row r="21" spans="2:14">
      <c r="B21" s="79" t="s">
        <v>519</v>
      </c>
      <c r="D21" s="16"/>
      <c r="E21" s="16"/>
      <c r="F21" s="16"/>
      <c r="G21" s="16"/>
      <c r="H21" s="81">
        <v>21112</v>
      </c>
      <c r="J21" s="81">
        <v>0</v>
      </c>
      <c r="K21" s="81">
        <v>1404.1720634999999</v>
      </c>
      <c r="M21" s="80">
        <v>0.1265</v>
      </c>
      <c r="N21" s="80">
        <v>8.2199999999999995E-2</v>
      </c>
    </row>
    <row r="22" spans="2:14">
      <c r="B22" t="s">
        <v>520</v>
      </c>
      <c r="C22" t="s">
        <v>521</v>
      </c>
      <c r="D22" t="s">
        <v>100</v>
      </c>
      <c r="E22" t="s">
        <v>522</v>
      </c>
      <c r="F22" t="s">
        <v>503</v>
      </c>
      <c r="G22" t="s">
        <v>106</v>
      </c>
      <c r="H22" s="77">
        <v>550</v>
      </c>
      <c r="I22" s="77">
        <v>6073</v>
      </c>
      <c r="J22" s="77">
        <v>0</v>
      </c>
      <c r="K22" s="77">
        <v>128.56237350000001</v>
      </c>
      <c r="L22" s="78">
        <v>0</v>
      </c>
      <c r="M22" s="78">
        <v>1.1599999999999999E-2</v>
      </c>
      <c r="N22" s="78">
        <v>7.4999999999999997E-3</v>
      </c>
    </row>
    <row r="23" spans="2:14">
      <c r="B23" t="s">
        <v>523</v>
      </c>
      <c r="C23" t="s">
        <v>524</v>
      </c>
      <c r="D23" t="s">
        <v>100</v>
      </c>
      <c r="E23" t="s">
        <v>508</v>
      </c>
      <c r="F23" t="s">
        <v>503</v>
      </c>
      <c r="G23" t="s">
        <v>102</v>
      </c>
      <c r="H23" s="77">
        <v>5777</v>
      </c>
      <c r="I23" s="77">
        <v>4269</v>
      </c>
      <c r="J23" s="77">
        <v>0</v>
      </c>
      <c r="K23" s="77">
        <v>246.62012999999999</v>
      </c>
      <c r="L23" s="78">
        <v>8.9999999999999998E-4</v>
      </c>
      <c r="M23" s="78">
        <v>2.2200000000000001E-2</v>
      </c>
      <c r="N23" s="78">
        <v>1.44E-2</v>
      </c>
    </row>
    <row r="24" spans="2:14">
      <c r="B24" t="s">
        <v>525</v>
      </c>
      <c r="C24" t="s">
        <v>526</v>
      </c>
      <c r="D24" t="s">
        <v>100</v>
      </c>
      <c r="E24" t="s">
        <v>508</v>
      </c>
      <c r="F24" t="s">
        <v>503</v>
      </c>
      <c r="G24" t="s">
        <v>102</v>
      </c>
      <c r="H24" s="77">
        <v>2687</v>
      </c>
      <c r="I24" s="77">
        <v>2668</v>
      </c>
      <c r="J24" s="77">
        <v>0</v>
      </c>
      <c r="K24" s="77">
        <v>71.689160000000001</v>
      </c>
      <c r="L24" s="78">
        <v>1E-4</v>
      </c>
      <c r="M24" s="78">
        <v>6.4999999999999997E-3</v>
      </c>
      <c r="N24" s="78">
        <v>4.1999999999999997E-3</v>
      </c>
    </row>
    <row r="25" spans="2:14">
      <c r="B25" t="s">
        <v>527</v>
      </c>
      <c r="C25" t="s">
        <v>528</v>
      </c>
      <c r="D25" t="s">
        <v>100</v>
      </c>
      <c r="E25" t="s">
        <v>529</v>
      </c>
      <c r="F25" t="s">
        <v>503</v>
      </c>
      <c r="G25" t="s">
        <v>102</v>
      </c>
      <c r="H25" s="77">
        <v>5021</v>
      </c>
      <c r="I25" s="77">
        <v>8034</v>
      </c>
      <c r="J25" s="77">
        <v>0</v>
      </c>
      <c r="K25" s="77">
        <v>403.38713999999999</v>
      </c>
      <c r="L25" s="78">
        <v>4.0000000000000002E-4</v>
      </c>
      <c r="M25" s="78">
        <v>3.6299999999999999E-2</v>
      </c>
      <c r="N25" s="78">
        <v>2.3599999999999999E-2</v>
      </c>
    </row>
    <row r="26" spans="2:14">
      <c r="B26" t="s">
        <v>530</v>
      </c>
      <c r="C26" t="s">
        <v>531</v>
      </c>
      <c r="D26" t="s">
        <v>100</v>
      </c>
      <c r="E26" t="s">
        <v>513</v>
      </c>
      <c r="F26" t="s">
        <v>503</v>
      </c>
      <c r="G26" t="s">
        <v>102</v>
      </c>
      <c r="H26" s="77">
        <v>2290</v>
      </c>
      <c r="I26" s="77">
        <v>16040</v>
      </c>
      <c r="J26" s="77">
        <v>0</v>
      </c>
      <c r="K26" s="77">
        <v>367.31599999999997</v>
      </c>
      <c r="L26" s="78">
        <v>0</v>
      </c>
      <c r="M26" s="78">
        <v>3.3099999999999997E-2</v>
      </c>
      <c r="N26" s="78">
        <v>2.1499999999999998E-2</v>
      </c>
    </row>
    <row r="27" spans="2:14">
      <c r="B27" t="s">
        <v>532</v>
      </c>
      <c r="C27" t="s">
        <v>533</v>
      </c>
      <c r="D27" t="s">
        <v>100</v>
      </c>
      <c r="E27" t="s">
        <v>516</v>
      </c>
      <c r="F27" t="s">
        <v>503</v>
      </c>
      <c r="G27" t="s">
        <v>102</v>
      </c>
      <c r="H27" s="77">
        <v>4787</v>
      </c>
      <c r="I27" s="77">
        <v>3898</v>
      </c>
      <c r="J27" s="77">
        <v>0</v>
      </c>
      <c r="K27" s="77">
        <v>186.59726000000001</v>
      </c>
      <c r="L27" s="78">
        <v>2.9999999999999997E-4</v>
      </c>
      <c r="M27" s="78">
        <v>1.6799999999999999E-2</v>
      </c>
      <c r="N27" s="78">
        <v>1.09E-2</v>
      </c>
    </row>
    <row r="28" spans="2:14">
      <c r="B28" s="79" t="s">
        <v>534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228</v>
      </c>
      <c r="C29" t="s">
        <v>228</v>
      </c>
      <c r="D29" s="16"/>
      <c r="E29" s="16"/>
      <c r="F29" t="s">
        <v>228</v>
      </c>
      <c r="G29" t="s">
        <v>228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535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536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233</v>
      </c>
      <c r="D36" s="16"/>
      <c r="E36" s="16"/>
      <c r="F36" s="16"/>
      <c r="G36" s="16"/>
      <c r="H36" s="81">
        <v>100031</v>
      </c>
      <c r="J36" s="81">
        <v>4.1773338999999998</v>
      </c>
      <c r="K36" s="81">
        <f>K37+K77</f>
        <v>8566.4734044159995</v>
      </c>
      <c r="M36" s="80">
        <f>M37+M77</f>
        <v>0.77186031249660725</v>
      </c>
      <c r="N36" s="80">
        <f>N37+N77</f>
        <v>0.50137405704397053</v>
      </c>
    </row>
    <row r="37" spans="2:14">
      <c r="B37" s="79" t="s">
        <v>537</v>
      </c>
      <c r="D37" s="16"/>
      <c r="E37" s="16"/>
      <c r="F37" s="16"/>
      <c r="G37" s="16"/>
      <c r="H37" s="81">
        <v>36527</v>
      </c>
      <c r="J37" s="81">
        <v>4.1773338999999998</v>
      </c>
      <c r="K37" s="82">
        <f>SUM(K38:K76)</f>
        <v>6872.0600811159993</v>
      </c>
      <c r="M37" s="80">
        <f>K37/K11</f>
        <v>0.6191603124966073</v>
      </c>
      <c r="N37" s="80">
        <f>K37/'סכום נכסי הקרן'!C42</f>
        <v>0.40217405704397058</v>
      </c>
    </row>
    <row r="38" spans="2:14">
      <c r="B38" t="s">
        <v>538</v>
      </c>
      <c r="C38" t="s">
        <v>539</v>
      </c>
      <c r="D38" t="s">
        <v>540</v>
      </c>
      <c r="E38" t="s">
        <v>522</v>
      </c>
      <c r="F38" t="s">
        <v>503</v>
      </c>
      <c r="G38" t="s">
        <v>106</v>
      </c>
      <c r="H38" s="77">
        <v>553</v>
      </c>
      <c r="I38" s="77">
        <v>10220.5</v>
      </c>
      <c r="J38" s="77">
        <v>0</v>
      </c>
      <c r="K38" s="77">
        <v>217.54303588499999</v>
      </c>
      <c r="L38" s="78">
        <v>1E-4</v>
      </c>
      <c r="M38" s="78">
        <v>1.9599999999999999E-2</v>
      </c>
      <c r="N38" s="78">
        <v>1.2699999999999999E-2</v>
      </c>
    </row>
    <row r="39" spans="2:14">
      <c r="B39" t="s">
        <v>541</v>
      </c>
      <c r="C39" t="s">
        <v>542</v>
      </c>
      <c r="D39" t="s">
        <v>543</v>
      </c>
      <c r="E39" t="s">
        <v>522</v>
      </c>
      <c r="F39" t="s">
        <v>503</v>
      </c>
      <c r="G39" t="s">
        <v>110</v>
      </c>
      <c r="H39" s="77">
        <v>70</v>
      </c>
      <c r="I39" s="77">
        <v>9554</v>
      </c>
      <c r="J39" s="77">
        <v>0</v>
      </c>
      <c r="K39" s="77">
        <v>27.135748499999998</v>
      </c>
      <c r="L39" s="78">
        <v>0</v>
      </c>
      <c r="M39" s="78">
        <v>2.3999999999999998E-3</v>
      </c>
      <c r="N39" s="78">
        <v>1.6000000000000001E-3</v>
      </c>
    </row>
    <row r="40" spans="2:14">
      <c r="B40" t="s">
        <v>544</v>
      </c>
      <c r="C40" t="s">
        <v>545</v>
      </c>
      <c r="D40" t="s">
        <v>543</v>
      </c>
      <c r="E40" t="s">
        <v>522</v>
      </c>
      <c r="F40" t="s">
        <v>503</v>
      </c>
      <c r="G40" t="s">
        <v>106</v>
      </c>
      <c r="H40" s="77">
        <v>555</v>
      </c>
      <c r="I40" s="77">
        <v>8318.5</v>
      </c>
      <c r="J40" s="77">
        <v>0</v>
      </c>
      <c r="K40" s="77">
        <v>177.69938107499999</v>
      </c>
      <c r="L40" s="78">
        <v>0</v>
      </c>
      <c r="M40" s="78">
        <v>1.6E-2</v>
      </c>
      <c r="N40" s="78">
        <v>1.04E-2</v>
      </c>
    </row>
    <row r="41" spans="2:14">
      <c r="B41" t="s">
        <v>546</v>
      </c>
      <c r="C41" t="s">
        <v>547</v>
      </c>
      <c r="D41" t="s">
        <v>424</v>
      </c>
      <c r="E41" t="s">
        <v>548</v>
      </c>
      <c r="F41" t="s">
        <v>503</v>
      </c>
      <c r="G41" t="s">
        <v>106</v>
      </c>
      <c r="H41" s="77">
        <v>44</v>
      </c>
      <c r="I41" s="77">
        <v>24897</v>
      </c>
      <c r="J41" s="77">
        <v>0.12060999999999999</v>
      </c>
      <c r="K41" s="77">
        <v>42.285173319999998</v>
      </c>
      <c r="L41" s="78">
        <v>0</v>
      </c>
      <c r="M41" s="78">
        <v>3.8E-3</v>
      </c>
      <c r="N41" s="78">
        <v>2.5000000000000001E-3</v>
      </c>
    </row>
    <row r="42" spans="2:14">
      <c r="B42" t="s">
        <v>549</v>
      </c>
      <c r="C42" t="s">
        <v>550</v>
      </c>
      <c r="D42" t="s">
        <v>424</v>
      </c>
      <c r="E42" t="s">
        <v>548</v>
      </c>
      <c r="F42" t="s">
        <v>503</v>
      </c>
      <c r="G42" t="s">
        <v>106</v>
      </c>
      <c r="H42" s="77">
        <v>286</v>
      </c>
      <c r="I42" s="77">
        <v>4903</v>
      </c>
      <c r="J42" s="77">
        <v>9.4909999999999994E-2</v>
      </c>
      <c r="K42" s="77">
        <v>54.067820419999997</v>
      </c>
      <c r="L42" s="78">
        <v>0</v>
      </c>
      <c r="M42" s="78">
        <v>4.8999999999999998E-3</v>
      </c>
      <c r="N42" s="78">
        <v>3.2000000000000002E-3</v>
      </c>
    </row>
    <row r="43" spans="2:14">
      <c r="B43" t="s">
        <v>551</v>
      </c>
      <c r="C43" t="s">
        <v>552</v>
      </c>
      <c r="D43" t="s">
        <v>123</v>
      </c>
      <c r="E43" t="s">
        <v>548</v>
      </c>
      <c r="F43" t="s">
        <v>503</v>
      </c>
      <c r="G43" t="s">
        <v>113</v>
      </c>
      <c r="H43" s="77">
        <v>9665</v>
      </c>
      <c r="I43" s="77">
        <v>741.8</v>
      </c>
      <c r="J43" s="77">
        <v>0</v>
      </c>
      <c r="K43" s="77">
        <v>336.98786749099997</v>
      </c>
      <c r="L43" s="78">
        <v>0</v>
      </c>
      <c r="M43" s="78">
        <v>3.04E-2</v>
      </c>
      <c r="N43" s="78">
        <v>1.9699999999999999E-2</v>
      </c>
    </row>
    <row r="44" spans="2:14">
      <c r="B44" t="s">
        <v>553</v>
      </c>
      <c r="C44" t="s">
        <v>554</v>
      </c>
      <c r="D44" t="s">
        <v>424</v>
      </c>
      <c r="E44" t="s">
        <v>548</v>
      </c>
      <c r="F44" t="s">
        <v>503</v>
      </c>
      <c r="G44" t="s">
        <v>106</v>
      </c>
      <c r="H44" s="77">
        <v>700</v>
      </c>
      <c r="I44" s="77">
        <v>2626</v>
      </c>
      <c r="J44" s="77">
        <v>0</v>
      </c>
      <c r="K44" s="77">
        <v>70.752318000000002</v>
      </c>
      <c r="L44" s="78">
        <v>0</v>
      </c>
      <c r="M44" s="78">
        <v>6.4000000000000003E-3</v>
      </c>
      <c r="N44" s="78">
        <v>4.1000000000000003E-3</v>
      </c>
    </row>
    <row r="45" spans="2:14">
      <c r="B45" t="s">
        <v>555</v>
      </c>
      <c r="C45" t="s">
        <v>556</v>
      </c>
      <c r="D45" t="s">
        <v>557</v>
      </c>
      <c r="E45" t="s">
        <v>548</v>
      </c>
      <c r="F45" t="s">
        <v>503</v>
      </c>
      <c r="G45" t="s">
        <v>110</v>
      </c>
      <c r="H45" s="77">
        <v>548</v>
      </c>
      <c r="I45" s="77">
        <v>6871</v>
      </c>
      <c r="J45" s="77">
        <v>0</v>
      </c>
      <c r="K45" s="77">
        <v>152.77737210000001</v>
      </c>
      <c r="L45" s="78">
        <v>1E-4</v>
      </c>
      <c r="M45" s="78">
        <v>1.38E-2</v>
      </c>
      <c r="N45" s="78">
        <v>8.8999999999999999E-3</v>
      </c>
    </row>
    <row r="46" spans="2:14">
      <c r="B46" t="s">
        <v>558</v>
      </c>
      <c r="C46" t="s">
        <v>559</v>
      </c>
      <c r="D46" t="s">
        <v>424</v>
      </c>
      <c r="E46" t="s">
        <v>548</v>
      </c>
      <c r="F46" t="s">
        <v>503</v>
      </c>
      <c r="G46" t="s">
        <v>106</v>
      </c>
      <c r="H46" s="77">
        <v>0</v>
      </c>
      <c r="I46" s="77">
        <v>0</v>
      </c>
      <c r="J46" s="77">
        <v>0.42641000000000001</v>
      </c>
      <c r="K46" s="77">
        <v>0.42641000000000001</v>
      </c>
      <c r="L46" s="78">
        <v>0</v>
      </c>
      <c r="M46" s="78">
        <v>0</v>
      </c>
      <c r="N46" s="78">
        <v>0</v>
      </c>
    </row>
    <row r="47" spans="2:14">
      <c r="B47" t="s">
        <v>560</v>
      </c>
      <c r="C47" t="s">
        <v>561</v>
      </c>
      <c r="D47" t="s">
        <v>410</v>
      </c>
      <c r="E47" t="s">
        <v>548</v>
      </c>
      <c r="F47" t="s">
        <v>503</v>
      </c>
      <c r="G47" t="s">
        <v>106</v>
      </c>
      <c r="H47" s="77">
        <v>2341</v>
      </c>
      <c r="I47" s="77">
        <v>4296</v>
      </c>
      <c r="J47" s="77">
        <v>0</v>
      </c>
      <c r="K47" s="77">
        <v>387.09146664000002</v>
      </c>
      <c r="L47" s="78">
        <v>0</v>
      </c>
      <c r="M47" s="78">
        <v>3.49E-2</v>
      </c>
      <c r="N47" s="78">
        <v>2.2599999999999999E-2</v>
      </c>
    </row>
    <row r="48" spans="2:14">
      <c r="B48" t="s">
        <v>562</v>
      </c>
      <c r="C48" t="s">
        <v>563</v>
      </c>
      <c r="D48" t="s">
        <v>557</v>
      </c>
      <c r="E48" t="s">
        <v>564</v>
      </c>
      <c r="F48" t="s">
        <v>503</v>
      </c>
      <c r="G48" t="s">
        <v>110</v>
      </c>
      <c r="H48" s="77">
        <v>3302</v>
      </c>
      <c r="I48" s="77">
        <v>2095.5</v>
      </c>
      <c r="J48" s="77">
        <v>0</v>
      </c>
      <c r="K48" s="77">
        <v>280.75226107499998</v>
      </c>
      <c r="L48" s="78">
        <v>1E-4</v>
      </c>
      <c r="M48" s="78">
        <v>2.53E-2</v>
      </c>
      <c r="N48" s="78">
        <v>1.6400000000000001E-2</v>
      </c>
    </row>
    <row r="49" spans="2:14">
      <c r="B49" t="s">
        <v>565</v>
      </c>
      <c r="C49" t="s">
        <v>566</v>
      </c>
      <c r="D49" t="s">
        <v>410</v>
      </c>
      <c r="E49" t="s">
        <v>567</v>
      </c>
      <c r="F49" t="s">
        <v>503</v>
      </c>
      <c r="G49" t="s">
        <v>106</v>
      </c>
      <c r="H49" s="77">
        <v>362</v>
      </c>
      <c r="I49" s="77">
        <v>14467</v>
      </c>
      <c r="J49" s="77">
        <v>4.3609170000000003E-2</v>
      </c>
      <c r="K49" s="77">
        <v>201.61781762999999</v>
      </c>
      <c r="L49" s="78">
        <v>0</v>
      </c>
      <c r="M49" s="78">
        <v>1.8200000000000001E-2</v>
      </c>
      <c r="N49" s="78">
        <v>1.18E-2</v>
      </c>
    </row>
    <row r="50" spans="2:14">
      <c r="B50" t="s">
        <v>568</v>
      </c>
      <c r="C50" t="s">
        <v>569</v>
      </c>
      <c r="D50" t="s">
        <v>410</v>
      </c>
      <c r="E50" t="s">
        <v>567</v>
      </c>
      <c r="F50" t="s">
        <v>503</v>
      </c>
      <c r="G50" t="s">
        <v>106</v>
      </c>
      <c r="H50" s="77">
        <v>157</v>
      </c>
      <c r="I50" s="77">
        <v>9394</v>
      </c>
      <c r="J50" s="77">
        <v>9.6032549999999994E-2</v>
      </c>
      <c r="K50" s="77">
        <v>56.86331697</v>
      </c>
      <c r="L50" s="78">
        <v>0</v>
      </c>
      <c r="M50" s="78">
        <v>5.1000000000000004E-3</v>
      </c>
      <c r="N50" s="78">
        <v>3.3E-3</v>
      </c>
    </row>
    <row r="51" spans="2:14">
      <c r="B51" t="s">
        <v>570</v>
      </c>
      <c r="C51" t="s">
        <v>571</v>
      </c>
      <c r="D51" t="s">
        <v>424</v>
      </c>
      <c r="E51" t="s">
        <v>572</v>
      </c>
      <c r="F51" t="s">
        <v>503</v>
      </c>
      <c r="G51" t="s">
        <v>106</v>
      </c>
      <c r="H51" s="77">
        <v>250</v>
      </c>
      <c r="I51" s="77">
        <v>3056</v>
      </c>
      <c r="J51" s="77">
        <v>0</v>
      </c>
      <c r="K51" s="77">
        <v>29.406359999999999</v>
      </c>
      <c r="L51" s="78">
        <v>0</v>
      </c>
      <c r="M51" s="78">
        <v>2.5999999999999999E-3</v>
      </c>
      <c r="N51" s="78">
        <v>1.6999999999999999E-3</v>
      </c>
    </row>
    <row r="52" spans="2:14">
      <c r="B52" t="s">
        <v>573</v>
      </c>
      <c r="C52" t="s">
        <v>574</v>
      </c>
      <c r="D52" t="s">
        <v>424</v>
      </c>
      <c r="E52" t="s">
        <v>575</v>
      </c>
      <c r="F52" t="s">
        <v>503</v>
      </c>
      <c r="G52" t="s">
        <v>106</v>
      </c>
      <c r="H52" s="77">
        <v>639</v>
      </c>
      <c r="I52" s="77">
        <v>14207</v>
      </c>
      <c r="J52" s="77">
        <v>0</v>
      </c>
      <c r="K52" s="77">
        <v>349.42272776999999</v>
      </c>
      <c r="L52" s="78">
        <v>0</v>
      </c>
      <c r="M52" s="78">
        <v>3.15E-2</v>
      </c>
      <c r="N52" s="78">
        <v>2.0400000000000001E-2</v>
      </c>
    </row>
    <row r="53" spans="2:14">
      <c r="B53" t="s">
        <v>576</v>
      </c>
      <c r="C53" t="s">
        <v>577</v>
      </c>
      <c r="D53" t="s">
        <v>123</v>
      </c>
      <c r="E53" t="s">
        <v>578</v>
      </c>
      <c r="F53" t="s">
        <v>503</v>
      </c>
      <c r="G53" t="s">
        <v>116</v>
      </c>
      <c r="H53" s="77">
        <v>766</v>
      </c>
      <c r="I53" s="77">
        <v>4919</v>
      </c>
      <c r="J53" s="77">
        <v>0</v>
      </c>
      <c r="K53" s="77">
        <v>107.59392647</v>
      </c>
      <c r="L53" s="78">
        <v>0</v>
      </c>
      <c r="M53" s="78">
        <v>9.7000000000000003E-3</v>
      </c>
      <c r="N53" s="78">
        <v>6.3E-3</v>
      </c>
    </row>
    <row r="54" spans="2:14">
      <c r="B54" t="s">
        <v>579</v>
      </c>
      <c r="C54" t="s">
        <v>580</v>
      </c>
      <c r="D54" t="s">
        <v>424</v>
      </c>
      <c r="E54" t="s">
        <v>581</v>
      </c>
      <c r="F54" t="s">
        <v>503</v>
      </c>
      <c r="G54" t="s">
        <v>106</v>
      </c>
      <c r="H54" s="77">
        <v>292</v>
      </c>
      <c r="I54" s="77">
        <v>7996</v>
      </c>
      <c r="J54" s="77">
        <v>0</v>
      </c>
      <c r="K54" s="77">
        <v>89.867683679999999</v>
      </c>
      <c r="L54" s="78">
        <v>0</v>
      </c>
      <c r="M54" s="78">
        <v>8.0999999999999996E-3</v>
      </c>
      <c r="N54" s="78">
        <v>5.3E-3</v>
      </c>
    </row>
    <row r="55" spans="2:14">
      <c r="B55" t="s">
        <v>582</v>
      </c>
      <c r="C55" t="s">
        <v>583</v>
      </c>
      <c r="D55" t="s">
        <v>410</v>
      </c>
      <c r="E55" t="s">
        <v>581</v>
      </c>
      <c r="F55" t="s">
        <v>503</v>
      </c>
      <c r="G55" t="s">
        <v>106</v>
      </c>
      <c r="H55" s="77">
        <v>160</v>
      </c>
      <c r="I55" s="77">
        <v>35801</v>
      </c>
      <c r="J55" s="77">
        <v>0.24576999999999999</v>
      </c>
      <c r="K55" s="77">
        <v>220.7226484</v>
      </c>
      <c r="L55" s="78">
        <v>0</v>
      </c>
      <c r="M55" s="78">
        <v>1.9900000000000001E-2</v>
      </c>
      <c r="N55" s="78">
        <v>1.29E-2</v>
      </c>
    </row>
    <row r="56" spans="2:14">
      <c r="B56" t="s">
        <v>584</v>
      </c>
      <c r="C56" t="s">
        <v>585</v>
      </c>
      <c r="D56" t="s">
        <v>543</v>
      </c>
      <c r="E56" t="s">
        <v>586</v>
      </c>
      <c r="F56" t="s">
        <v>503</v>
      </c>
      <c r="G56" t="s">
        <v>110</v>
      </c>
      <c r="H56" s="77">
        <v>800</v>
      </c>
      <c r="I56" s="77">
        <v>7193</v>
      </c>
      <c r="J56" s="77">
        <v>0</v>
      </c>
      <c r="K56" s="77">
        <v>233.48478</v>
      </c>
      <c r="L56" s="78">
        <v>0</v>
      </c>
      <c r="M56" s="78">
        <v>2.1000000000000001E-2</v>
      </c>
      <c r="N56" s="78">
        <v>1.37E-2</v>
      </c>
    </row>
    <row r="57" spans="2:14">
      <c r="B57" t="s">
        <v>587</v>
      </c>
      <c r="C57" t="s">
        <v>588</v>
      </c>
      <c r="D57" t="s">
        <v>543</v>
      </c>
      <c r="E57" t="s">
        <v>586</v>
      </c>
      <c r="F57" t="s">
        <v>503</v>
      </c>
      <c r="G57" t="s">
        <v>110</v>
      </c>
      <c r="H57" s="77">
        <v>43</v>
      </c>
      <c r="I57" s="77">
        <v>13581.2</v>
      </c>
      <c r="J57" s="77">
        <v>0</v>
      </c>
      <c r="K57" s="77">
        <v>23.695459169999999</v>
      </c>
      <c r="L57" s="78">
        <v>0</v>
      </c>
      <c r="M57" s="78">
        <v>2.0999999999999999E-3</v>
      </c>
      <c r="N57" s="78">
        <v>1.4E-3</v>
      </c>
    </row>
    <row r="58" spans="2:14">
      <c r="B58" t="s">
        <v>589</v>
      </c>
      <c r="C58" t="s">
        <v>590</v>
      </c>
      <c r="D58" t="s">
        <v>543</v>
      </c>
      <c r="E58" t="s">
        <v>586</v>
      </c>
      <c r="F58" t="s">
        <v>503</v>
      </c>
      <c r="G58" t="s">
        <v>110</v>
      </c>
      <c r="H58" s="77">
        <v>151</v>
      </c>
      <c r="I58" s="77">
        <v>8625.6</v>
      </c>
      <c r="J58" s="77">
        <v>0</v>
      </c>
      <c r="K58" s="77">
        <v>52.847541720000002</v>
      </c>
      <c r="L58" s="78">
        <v>0</v>
      </c>
      <c r="M58" s="78">
        <v>4.7999999999999996E-3</v>
      </c>
      <c r="N58" s="78">
        <v>3.0999999999999999E-3</v>
      </c>
    </row>
    <row r="59" spans="2:14">
      <c r="B59" t="s">
        <v>591</v>
      </c>
      <c r="C59" t="s">
        <v>592</v>
      </c>
      <c r="D59" t="s">
        <v>424</v>
      </c>
      <c r="E59" t="s">
        <v>593</v>
      </c>
      <c r="F59" t="s">
        <v>503</v>
      </c>
      <c r="G59" t="s">
        <v>106</v>
      </c>
      <c r="H59" s="77">
        <v>919</v>
      </c>
      <c r="I59" s="77">
        <v>7868</v>
      </c>
      <c r="J59" s="77">
        <v>0</v>
      </c>
      <c r="K59" s="77">
        <v>278.30933507999998</v>
      </c>
      <c r="L59" s="78">
        <v>0</v>
      </c>
      <c r="M59" s="78">
        <v>2.5100000000000001E-2</v>
      </c>
      <c r="N59" s="78">
        <v>1.6299999999999999E-2</v>
      </c>
    </row>
    <row r="60" spans="2:14">
      <c r="B60" t="s">
        <v>594</v>
      </c>
      <c r="C60" t="s">
        <v>595</v>
      </c>
      <c r="D60" t="s">
        <v>424</v>
      </c>
      <c r="E60" t="s">
        <v>596</v>
      </c>
      <c r="F60" t="s">
        <v>503</v>
      </c>
      <c r="G60" t="s">
        <v>106</v>
      </c>
      <c r="H60" s="77">
        <v>160</v>
      </c>
      <c r="I60" s="77">
        <v>2563</v>
      </c>
      <c r="J60" s="77">
        <v>0</v>
      </c>
      <c r="K60" s="77">
        <v>15.783979199999999</v>
      </c>
      <c r="L60" s="78">
        <v>0</v>
      </c>
      <c r="M60" s="78">
        <v>1.4E-3</v>
      </c>
      <c r="N60" s="78">
        <v>8.9999999999999998E-4</v>
      </c>
    </row>
    <row r="61" spans="2:14">
      <c r="B61" t="s">
        <v>597</v>
      </c>
      <c r="C61" t="s">
        <v>598</v>
      </c>
      <c r="D61" t="s">
        <v>424</v>
      </c>
      <c r="E61" t="s">
        <v>599</v>
      </c>
      <c r="F61" t="s">
        <v>503</v>
      </c>
      <c r="G61" t="s">
        <v>106</v>
      </c>
      <c r="H61" s="77">
        <v>200</v>
      </c>
      <c r="I61" s="77">
        <v>5883</v>
      </c>
      <c r="J61" s="77">
        <v>0</v>
      </c>
      <c r="K61" s="77">
        <v>45.287334000000001</v>
      </c>
      <c r="L61" s="78">
        <v>0</v>
      </c>
      <c r="M61" s="78">
        <v>4.1000000000000003E-3</v>
      </c>
      <c r="N61" s="78">
        <v>2.5999999999999999E-3</v>
      </c>
    </row>
    <row r="62" spans="2:14">
      <c r="B62" t="s">
        <v>600</v>
      </c>
      <c r="C62" t="s">
        <v>601</v>
      </c>
      <c r="D62" t="s">
        <v>424</v>
      </c>
      <c r="E62" t="s">
        <v>599</v>
      </c>
      <c r="F62" t="s">
        <v>503</v>
      </c>
      <c r="G62" t="s">
        <v>106</v>
      </c>
      <c r="H62" s="77">
        <v>404</v>
      </c>
      <c r="I62" s="77">
        <v>16013</v>
      </c>
      <c r="J62" s="77">
        <v>0</v>
      </c>
      <c r="K62" s="77">
        <v>249.00150948000001</v>
      </c>
      <c r="L62" s="78">
        <v>0</v>
      </c>
      <c r="M62" s="78">
        <v>2.24E-2</v>
      </c>
      <c r="N62" s="78">
        <v>1.46E-2</v>
      </c>
    </row>
    <row r="63" spans="2:14">
      <c r="B63" t="s">
        <v>602</v>
      </c>
      <c r="C63" t="s">
        <v>603</v>
      </c>
      <c r="D63" t="s">
        <v>424</v>
      </c>
      <c r="E63" t="s">
        <v>599</v>
      </c>
      <c r="F63" t="s">
        <v>503</v>
      </c>
      <c r="G63" t="s">
        <v>106</v>
      </c>
      <c r="H63" s="77">
        <v>2479</v>
      </c>
      <c r="I63" s="77">
        <v>3348</v>
      </c>
      <c r="J63" s="77">
        <v>0</v>
      </c>
      <c r="K63" s="77">
        <v>319.45514508000002</v>
      </c>
      <c r="L63" s="78">
        <v>0</v>
      </c>
      <c r="M63" s="78">
        <v>2.8799999999999999E-2</v>
      </c>
      <c r="N63" s="78">
        <v>1.8700000000000001E-2</v>
      </c>
    </row>
    <row r="64" spans="2:14">
      <c r="B64" t="s">
        <v>604</v>
      </c>
      <c r="C64" t="s">
        <v>605</v>
      </c>
      <c r="D64" t="s">
        <v>424</v>
      </c>
      <c r="E64" t="s">
        <v>599</v>
      </c>
      <c r="F64" t="s">
        <v>503</v>
      </c>
      <c r="G64" t="s">
        <v>106</v>
      </c>
      <c r="H64" s="77">
        <v>513</v>
      </c>
      <c r="I64" s="77">
        <v>12972</v>
      </c>
      <c r="J64" s="77">
        <v>0</v>
      </c>
      <c r="K64" s="77">
        <v>256.13693963999998</v>
      </c>
      <c r="L64" s="78">
        <v>0</v>
      </c>
      <c r="M64" s="78">
        <v>2.3099999999999999E-2</v>
      </c>
      <c r="N64" s="78">
        <v>1.4999999999999999E-2</v>
      </c>
    </row>
    <row r="65" spans="2:14">
      <c r="B65" t="s">
        <v>606</v>
      </c>
      <c r="C65" t="s">
        <v>607</v>
      </c>
      <c r="D65" t="s">
        <v>424</v>
      </c>
      <c r="E65" t="s">
        <v>599</v>
      </c>
      <c r="F65" t="s">
        <v>503</v>
      </c>
      <c r="G65" t="s">
        <v>106</v>
      </c>
      <c r="H65" s="77">
        <v>435</v>
      </c>
      <c r="I65" s="77">
        <v>10192</v>
      </c>
      <c r="J65" s="77">
        <v>0</v>
      </c>
      <c r="K65" s="77">
        <v>170.64618479999999</v>
      </c>
      <c r="L65" s="78">
        <v>0</v>
      </c>
      <c r="M65" s="78">
        <v>1.54E-2</v>
      </c>
      <c r="N65" s="78">
        <v>0.01</v>
      </c>
    </row>
    <row r="66" spans="2:14">
      <c r="B66" t="s">
        <v>608</v>
      </c>
      <c r="C66" t="s">
        <v>609</v>
      </c>
      <c r="D66" t="s">
        <v>424</v>
      </c>
      <c r="E66" t="s">
        <v>599</v>
      </c>
      <c r="F66" t="s">
        <v>503</v>
      </c>
      <c r="G66" t="s">
        <v>106</v>
      </c>
      <c r="H66" s="77">
        <v>95</v>
      </c>
      <c r="I66" s="77">
        <v>9225</v>
      </c>
      <c r="J66" s="77">
        <v>0</v>
      </c>
      <c r="K66" s="77">
        <v>33.731673749999999</v>
      </c>
      <c r="L66" s="78">
        <v>0</v>
      </c>
      <c r="M66" s="78">
        <v>3.0000000000000001E-3</v>
      </c>
      <c r="N66" s="78">
        <v>2E-3</v>
      </c>
    </row>
    <row r="67" spans="2:14">
      <c r="B67" t="s">
        <v>610</v>
      </c>
      <c r="C67" t="s">
        <v>611</v>
      </c>
      <c r="D67" t="s">
        <v>424</v>
      </c>
      <c r="E67" t="s">
        <v>599</v>
      </c>
      <c r="F67" t="s">
        <v>503</v>
      </c>
      <c r="G67" t="s">
        <v>106</v>
      </c>
      <c r="H67" s="77">
        <v>432</v>
      </c>
      <c r="I67" s="77">
        <v>3395</v>
      </c>
      <c r="J67" s="77">
        <v>0</v>
      </c>
      <c r="K67" s="77">
        <v>56.450973599999998</v>
      </c>
      <c r="L67" s="78">
        <v>0</v>
      </c>
      <c r="M67" s="78">
        <v>5.1000000000000004E-3</v>
      </c>
      <c r="N67" s="78">
        <v>3.3E-3</v>
      </c>
    </row>
    <row r="68" spans="2:14">
      <c r="B68" t="s">
        <v>612</v>
      </c>
      <c r="C68" t="s">
        <v>613</v>
      </c>
      <c r="D68" t="s">
        <v>424</v>
      </c>
      <c r="E68" t="s">
        <v>599</v>
      </c>
      <c r="F68" t="s">
        <v>503</v>
      </c>
      <c r="G68" t="s">
        <v>106</v>
      </c>
      <c r="H68" s="77">
        <v>138</v>
      </c>
      <c r="I68" s="77">
        <v>7377</v>
      </c>
      <c r="J68" s="77">
        <v>0</v>
      </c>
      <c r="K68" s="77">
        <v>39.183820740000002</v>
      </c>
      <c r="L68" s="78">
        <v>0</v>
      </c>
      <c r="M68" s="78">
        <v>3.5000000000000001E-3</v>
      </c>
      <c r="N68" s="78">
        <v>2.3E-3</v>
      </c>
    </row>
    <row r="69" spans="2:14">
      <c r="B69" t="s">
        <v>614</v>
      </c>
      <c r="C69" t="s">
        <v>615</v>
      </c>
      <c r="D69" t="s">
        <v>424</v>
      </c>
      <c r="E69" t="s">
        <v>616</v>
      </c>
      <c r="F69" t="s">
        <v>503</v>
      </c>
      <c r="G69" t="s">
        <v>106</v>
      </c>
      <c r="H69" s="77">
        <v>100</v>
      </c>
      <c r="I69" s="77">
        <v>2705</v>
      </c>
      <c r="J69" s="77">
        <v>0</v>
      </c>
      <c r="K69" s="77">
        <v>10.411545</v>
      </c>
      <c r="L69" s="78">
        <v>0</v>
      </c>
      <c r="M69" s="78">
        <v>8.9999999999999998E-4</v>
      </c>
      <c r="N69" s="78">
        <v>5.9999999999999995E-4</v>
      </c>
    </row>
    <row r="70" spans="2:14">
      <c r="B70" t="s">
        <v>617</v>
      </c>
      <c r="C70" t="s">
        <v>618</v>
      </c>
      <c r="D70" t="s">
        <v>410</v>
      </c>
      <c r="E70" t="s">
        <v>616</v>
      </c>
      <c r="F70" t="s">
        <v>503</v>
      </c>
      <c r="G70" t="s">
        <v>106</v>
      </c>
      <c r="H70" s="77">
        <v>122</v>
      </c>
      <c r="I70" s="77">
        <v>14429</v>
      </c>
      <c r="J70" s="77">
        <v>0</v>
      </c>
      <c r="K70" s="77">
        <v>67.755409619999995</v>
      </c>
      <c r="L70" s="78">
        <v>0</v>
      </c>
      <c r="M70" s="78">
        <v>6.1000000000000004E-3</v>
      </c>
      <c r="N70" s="78">
        <v>4.0000000000000001E-3</v>
      </c>
    </row>
    <row r="71" spans="2:14">
      <c r="B71" t="s">
        <v>619</v>
      </c>
      <c r="C71" t="s">
        <v>620</v>
      </c>
      <c r="D71" t="s">
        <v>424</v>
      </c>
      <c r="E71" t="s">
        <v>621</v>
      </c>
      <c r="F71" t="s">
        <v>503</v>
      </c>
      <c r="G71" t="s">
        <v>106</v>
      </c>
      <c r="H71" s="77">
        <v>52</v>
      </c>
      <c r="I71" s="77">
        <v>7544</v>
      </c>
      <c r="J71" s="77">
        <v>0.10836999999999999</v>
      </c>
      <c r="K71" s="77">
        <v>15.207535119999999</v>
      </c>
      <c r="L71" s="78">
        <v>0</v>
      </c>
      <c r="M71" s="78">
        <v>1.4E-3</v>
      </c>
      <c r="N71" s="78">
        <v>8.9999999999999998E-4</v>
      </c>
    </row>
    <row r="72" spans="2:14">
      <c r="B72" t="s">
        <v>622</v>
      </c>
      <c r="C72" t="s">
        <v>623</v>
      </c>
      <c r="D72" t="s">
        <v>424</v>
      </c>
      <c r="E72" t="s">
        <v>621</v>
      </c>
      <c r="F72" t="s">
        <v>503</v>
      </c>
      <c r="G72" t="s">
        <v>106</v>
      </c>
      <c r="H72" s="77">
        <v>396</v>
      </c>
      <c r="I72" s="77">
        <v>39364</v>
      </c>
      <c r="J72" s="77">
        <v>1.69506</v>
      </c>
      <c r="K72" s="77">
        <v>601.68272256</v>
      </c>
      <c r="L72" s="78">
        <v>0</v>
      </c>
      <c r="M72" s="78">
        <v>5.4199999999999998E-2</v>
      </c>
      <c r="N72" s="78">
        <v>3.5200000000000002E-2</v>
      </c>
    </row>
    <row r="73" spans="2:14">
      <c r="B73" t="s">
        <v>624</v>
      </c>
      <c r="C73" t="s">
        <v>625</v>
      </c>
      <c r="D73" t="s">
        <v>424</v>
      </c>
      <c r="E73" t="s">
        <v>621</v>
      </c>
      <c r="F73" t="s">
        <v>503</v>
      </c>
      <c r="G73" t="s">
        <v>106</v>
      </c>
      <c r="H73" s="77">
        <v>530</v>
      </c>
      <c r="I73" s="77">
        <v>8484</v>
      </c>
      <c r="J73" s="77">
        <v>0.37907000000000002</v>
      </c>
      <c r="K73" s="77">
        <v>173.4501248</v>
      </c>
      <c r="L73" s="78">
        <v>1E-4</v>
      </c>
      <c r="M73" s="78">
        <v>1.5599999999999999E-2</v>
      </c>
      <c r="N73" s="78">
        <v>1.01E-2</v>
      </c>
    </row>
    <row r="74" spans="2:14">
      <c r="B74" t="s">
        <v>626</v>
      </c>
      <c r="C74" t="s">
        <v>627</v>
      </c>
      <c r="D74" t="s">
        <v>424</v>
      </c>
      <c r="E74" t="s">
        <v>621</v>
      </c>
      <c r="F74" t="s">
        <v>503</v>
      </c>
      <c r="G74" t="s">
        <v>106</v>
      </c>
      <c r="H74" s="77">
        <v>2053</v>
      </c>
      <c r="I74" s="77">
        <v>9344</v>
      </c>
      <c r="J74" s="77">
        <v>0</v>
      </c>
      <c r="K74" s="77">
        <v>738.36259968000002</v>
      </c>
      <c r="L74" s="78">
        <v>0</v>
      </c>
      <c r="M74" s="78">
        <v>6.6500000000000004E-2</v>
      </c>
      <c r="N74" s="78">
        <v>4.3200000000000002E-2</v>
      </c>
    </row>
    <row r="75" spans="2:14">
      <c r="B75" t="s">
        <v>628</v>
      </c>
      <c r="C75" t="s">
        <v>629</v>
      </c>
      <c r="D75" t="s">
        <v>424</v>
      </c>
      <c r="E75" t="s">
        <v>630</v>
      </c>
      <c r="F75" t="s">
        <v>503</v>
      </c>
      <c r="G75" t="s">
        <v>106</v>
      </c>
      <c r="H75" s="77">
        <v>3460</v>
      </c>
      <c r="I75" s="77">
        <v>2666</v>
      </c>
      <c r="J75" s="77">
        <v>0</v>
      </c>
      <c r="K75" s="77">
        <v>355.04561639999997</v>
      </c>
      <c r="L75" s="78">
        <v>0</v>
      </c>
      <c r="M75" s="78">
        <v>3.2000000000000001E-2</v>
      </c>
      <c r="N75" s="78">
        <v>2.0799999999999999E-2</v>
      </c>
    </row>
    <row r="76" spans="2:14">
      <c r="B76" t="s">
        <v>631</v>
      </c>
      <c r="C76" t="s">
        <v>632</v>
      </c>
      <c r="D76" t="s">
        <v>424</v>
      </c>
      <c r="E76" t="s">
        <v>630</v>
      </c>
      <c r="F76" t="s">
        <v>503</v>
      </c>
      <c r="G76" t="s">
        <v>106</v>
      </c>
      <c r="H76" s="77">
        <v>2355</v>
      </c>
      <c r="I76" s="77">
        <v>3675</v>
      </c>
      <c r="J76" s="77">
        <v>0</v>
      </c>
      <c r="K76" s="77">
        <v>333.11651625000002</v>
      </c>
      <c r="L76" s="78">
        <v>1E-4</v>
      </c>
      <c r="M76" s="78">
        <v>0.03</v>
      </c>
      <c r="N76" s="78">
        <v>1.95E-2</v>
      </c>
    </row>
    <row r="77" spans="2:14">
      <c r="B77" s="79" t="s">
        <v>633</v>
      </c>
      <c r="D77" s="16"/>
      <c r="E77" s="16"/>
      <c r="F77" s="16"/>
      <c r="G77" s="16"/>
      <c r="H77" s="81">
        <v>63504</v>
      </c>
      <c r="J77" s="81">
        <v>0</v>
      </c>
      <c r="K77" s="81">
        <v>1694.4133233</v>
      </c>
      <c r="M77" s="80">
        <v>0.1527</v>
      </c>
      <c r="N77" s="80">
        <v>9.9199999999999997E-2</v>
      </c>
    </row>
    <row r="78" spans="2:14">
      <c r="B78" t="s">
        <v>634</v>
      </c>
      <c r="C78" t="s">
        <v>635</v>
      </c>
      <c r="D78" t="s">
        <v>540</v>
      </c>
      <c r="E78" t="s">
        <v>548</v>
      </c>
      <c r="F78" t="s">
        <v>636</v>
      </c>
      <c r="G78" t="s">
        <v>106</v>
      </c>
      <c r="H78" s="77">
        <v>180</v>
      </c>
      <c r="I78" s="77">
        <v>8968</v>
      </c>
      <c r="J78" s="77">
        <v>0</v>
      </c>
      <c r="K78" s="77">
        <v>62.132097600000002</v>
      </c>
      <c r="L78" s="78">
        <v>0</v>
      </c>
      <c r="M78" s="78">
        <v>5.5999999999999999E-3</v>
      </c>
      <c r="N78" s="78">
        <v>3.5999999999999999E-3</v>
      </c>
    </row>
    <row r="79" spans="2:14">
      <c r="B79" t="s">
        <v>637</v>
      </c>
      <c r="C79" t="s">
        <v>638</v>
      </c>
      <c r="D79" t="s">
        <v>540</v>
      </c>
      <c r="E79" t="s">
        <v>548</v>
      </c>
      <c r="F79" t="s">
        <v>636</v>
      </c>
      <c r="G79" t="s">
        <v>106</v>
      </c>
      <c r="H79" s="77">
        <v>59380</v>
      </c>
      <c r="I79" s="77">
        <v>547.1</v>
      </c>
      <c r="J79" s="77">
        <v>0</v>
      </c>
      <c r="K79" s="77">
        <v>1250.41685502</v>
      </c>
      <c r="L79" s="78">
        <v>0</v>
      </c>
      <c r="M79" s="78">
        <v>0.11269999999999999</v>
      </c>
      <c r="N79" s="78">
        <v>7.3200000000000001E-2</v>
      </c>
    </row>
    <row r="80" spans="2:14">
      <c r="B80" t="s">
        <v>639</v>
      </c>
      <c r="C80" t="s">
        <v>640</v>
      </c>
      <c r="D80" t="s">
        <v>540</v>
      </c>
      <c r="E80" t="s">
        <v>641</v>
      </c>
      <c r="F80" t="s">
        <v>503</v>
      </c>
      <c r="G80" t="s">
        <v>106</v>
      </c>
      <c r="H80" s="77">
        <v>3944</v>
      </c>
      <c r="I80" s="77">
        <v>2515.5</v>
      </c>
      <c r="J80" s="77">
        <v>0</v>
      </c>
      <c r="K80" s="77">
        <v>381.86437067999998</v>
      </c>
      <c r="L80" s="78">
        <v>0</v>
      </c>
      <c r="M80" s="78">
        <v>3.44E-2</v>
      </c>
      <c r="N80" s="78">
        <v>2.23E-2</v>
      </c>
    </row>
    <row r="81" spans="2:14">
      <c r="B81" s="79" t="s">
        <v>265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228</v>
      </c>
      <c r="C82" t="s">
        <v>228</v>
      </c>
      <c r="D82" s="16"/>
      <c r="E82" s="16"/>
      <c r="F82" t="s">
        <v>228</v>
      </c>
      <c r="G82" t="s">
        <v>228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536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228</v>
      </c>
      <c r="C84" t="s">
        <v>228</v>
      </c>
      <c r="D84" s="16"/>
      <c r="E84" s="16"/>
      <c r="F84" t="s">
        <v>228</v>
      </c>
      <c r="G84" t="s">
        <v>228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235</v>
      </c>
      <c r="D85" s="16"/>
      <c r="E85" s="16"/>
      <c r="F85" s="16"/>
      <c r="G85" s="16"/>
    </row>
    <row r="86" spans="2:14">
      <c r="B86" t="s">
        <v>257</v>
      </c>
      <c r="D86" s="16"/>
      <c r="E86" s="16"/>
      <c r="F86" s="16"/>
      <c r="G86" s="16"/>
    </row>
    <row r="87" spans="2:14">
      <c r="B87" t="s">
        <v>258</v>
      </c>
      <c r="D87" s="16"/>
      <c r="E87" s="16"/>
      <c r="F87" s="16"/>
      <c r="G87" s="16"/>
    </row>
    <row r="88" spans="2:14">
      <c r="B88" t="s">
        <v>259</v>
      </c>
      <c r="D88" s="16"/>
      <c r="E88" s="16"/>
      <c r="F88" s="16"/>
      <c r="G88" s="16"/>
    </row>
    <row r="89" spans="2:14">
      <c r="B89" t="s">
        <v>260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J1:N7 A1:I1048576 O1:XFD1048576 J9:J1048576 K8:N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1534.87</v>
      </c>
      <c r="K11" s="7"/>
      <c r="L11" s="75">
        <v>58.089136736634003</v>
      </c>
      <c r="M11" s="7"/>
      <c r="N11" s="76">
        <v>1</v>
      </c>
      <c r="O11" s="76">
        <v>3.3999999999999998E-3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1534.87</v>
      </c>
      <c r="L21" s="81">
        <v>58.089136736634003</v>
      </c>
      <c r="N21" s="80">
        <v>1</v>
      </c>
      <c r="O21" s="80">
        <v>3.3999999999999998E-3</v>
      </c>
    </row>
    <row r="22" spans="2:15">
      <c r="B22" s="79" t="s">
        <v>642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643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I25" t="s">
        <v>228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1534.87</v>
      </c>
      <c r="L26" s="81">
        <v>58.089136736634003</v>
      </c>
      <c r="N26" s="80">
        <v>1</v>
      </c>
      <c r="O26" s="80">
        <v>3.3999999999999998E-3</v>
      </c>
    </row>
    <row r="27" spans="2:15">
      <c r="B27" t="s">
        <v>644</v>
      </c>
      <c r="C27" t="s">
        <v>645</v>
      </c>
      <c r="D27" t="s">
        <v>123</v>
      </c>
      <c r="E27" t="s">
        <v>646</v>
      </c>
      <c r="F27" t="s">
        <v>503</v>
      </c>
      <c r="G27" t="s">
        <v>228</v>
      </c>
      <c r="H27" t="s">
        <v>647</v>
      </c>
      <c r="I27" t="s">
        <v>106</v>
      </c>
      <c r="J27" s="77">
        <v>1064.06</v>
      </c>
      <c r="K27" s="77">
        <v>912.4</v>
      </c>
      <c r="L27" s="77">
        <v>37.367952760560001</v>
      </c>
      <c r="M27" s="78">
        <v>1E-4</v>
      </c>
      <c r="N27" s="78">
        <v>0.64329999999999998</v>
      </c>
      <c r="O27" s="78">
        <v>2.2000000000000001E-3</v>
      </c>
    </row>
    <row r="28" spans="2:15">
      <c r="B28" t="s">
        <v>648</v>
      </c>
      <c r="C28" t="s">
        <v>649</v>
      </c>
      <c r="D28" t="s">
        <v>123</v>
      </c>
      <c r="E28" t="s">
        <v>650</v>
      </c>
      <c r="F28" t="s">
        <v>503</v>
      </c>
      <c r="G28" t="s">
        <v>228</v>
      </c>
      <c r="H28" t="s">
        <v>647</v>
      </c>
      <c r="I28" t="s">
        <v>106</v>
      </c>
      <c r="J28" s="77">
        <v>470.81</v>
      </c>
      <c r="K28" s="77">
        <v>1143.46</v>
      </c>
      <c r="L28" s="77">
        <v>20.721183976073998</v>
      </c>
      <c r="M28" s="78">
        <v>0</v>
      </c>
      <c r="N28" s="78">
        <v>0.35670000000000002</v>
      </c>
      <c r="O28" s="78">
        <v>1.1999999999999999E-3</v>
      </c>
    </row>
    <row r="29" spans="2:15">
      <c r="B29" s="79" t="s">
        <v>265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I30" t="s">
        <v>228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235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651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652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Hila Sharabi</cp:lastModifiedBy>
  <dcterms:created xsi:type="dcterms:W3CDTF">2015-11-10T09:34:27Z</dcterms:created>
  <dcterms:modified xsi:type="dcterms:W3CDTF">2023-10-25T10:43:51Z</dcterms:modified>
</cp:coreProperties>
</file>