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מאוחד" sheetId="1" r:id="rId1"/>
    <sheet name="סיכום רבעונים קודמים" sheetId="2" r:id="rId2"/>
  </sheets>
  <definedNames>
    <definedName name="_xlnm.Print_Area" localSheetId="0">'מאוחד'!$C$1:$Q$56</definedName>
  </definedNames>
  <calcPr fullCalcOnLoad="1"/>
</workbook>
</file>

<file path=xl/sharedStrings.xml><?xml version="1.0" encoding="utf-8"?>
<sst xmlns="http://schemas.openxmlformats.org/spreadsheetml/2006/main" count="226" uniqueCount="73">
  <si>
    <t>תאור</t>
  </si>
  <si>
    <t>אלפי ש''ח</t>
  </si>
  <si>
    <t>1. סה"כ עמלות קניה ומכירה</t>
  </si>
  <si>
    <t>א. סך עמלות קניה ומכירה לצדדים קשורים</t>
  </si>
  <si>
    <t>ב. סך עמלות קניה ומכירה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</si>
  <si>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</si>
  <si>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</si>
  <si>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</si>
  <si>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</si>
  <si>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</si>
  <si>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</si>
  <si>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מקרקעין</t>
  </si>
  <si>
    <t>4. 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</si>
  <si>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</si>
  <si>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</si>
  <si>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השקעות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</si>
  <si>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</si>
  <si>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</si>
  <si>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</si>
  <si>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</si>
  <si>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</si>
  <si>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</si>
  <si>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</si>
  <si>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</si>
  <si>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הכול הוצאות ישירות</t>
  </si>
  <si>
    <t>7. שיעור הוצאות ישירות</t>
  </si>
  <si>
    <t>תגמולים עד 50</t>
  </si>
  <si>
    <t>50-60</t>
  </si>
  <si>
    <t xml:space="preserve">השתלמות </t>
  </si>
  <si>
    <t>פיצויים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</si>
  <si>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</si>
  <si>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תגמולים 50-60</t>
  </si>
  <si>
    <t>תגמולים 60 ומעלה</t>
  </si>
  <si>
    <t>מצטבר</t>
  </si>
  <si>
    <t>שיעור סך הוצאת ישירות מסך נכסים לסוף שנה קודמת (באחוזים)</t>
  </si>
  <si>
    <t>סכום סך הוצאת ישירות בא' ₪</t>
  </si>
  <si>
    <t>שיעור סך ההוצאת הישירות שההוצאה בגינן מוגבלת לשיעור של 0.25% לפי התקנות (באחוזים)</t>
  </si>
  <si>
    <t xml:space="preserve">פיצויים </t>
  </si>
  <si>
    <t>השתלמות</t>
  </si>
  <si>
    <t>קצב שנתי לשיעור של 0.25 לפי התקנות</t>
  </si>
  <si>
    <t xml:space="preserve">סך הכל נכסים לסוף שנה קודמת </t>
  </si>
  <si>
    <t>Q4 20</t>
  </si>
  <si>
    <t>Q4 19</t>
  </si>
  <si>
    <t>Q4 18</t>
  </si>
  <si>
    <t>סך נכסים בא' ₪</t>
  </si>
  <si>
    <t>Q2 19</t>
  </si>
  <si>
    <t>Q2 20</t>
  </si>
  <si>
    <t>Q2 21</t>
  </si>
  <si>
    <t>Q3 19</t>
  </si>
  <si>
    <t>Q3 20</t>
  </si>
  <si>
    <t>Q3 21</t>
  </si>
  <si>
    <t>גמל להשקעה כללי</t>
  </si>
  <si>
    <t>גמל להשקעה מניות</t>
  </si>
  <si>
    <t>סך הכל יתרת נכסים ממוצעת</t>
  </si>
  <si>
    <t>Q4 21</t>
  </si>
  <si>
    <t xml:space="preserve">תגמולים מעל 60 </t>
  </si>
  <si>
    <t xml:space="preserve">יתרת נכסים סוף שנה קודמת </t>
  </si>
  <si>
    <t>Q2 22</t>
  </si>
  <si>
    <t>סך יתרת נכסים ממוצעת (Q2 22) / סך הכל נכסים לסוף שנה קודמת  (Q2 20-21)</t>
  </si>
  <si>
    <t>שיעור סך הוצאת ישירות מסך יתרת נכסים ממוצעת (Q2 22) / לסוף שנה קודמת (Q2 20-21) (באחוזים)</t>
  </si>
  <si>
    <t>Q3 22</t>
  </si>
  <si>
    <t xml:space="preserve"> סך הכל נכסים לסוף שנה קודמת </t>
  </si>
  <si>
    <t>Q4 22</t>
  </si>
  <si>
    <t>קופ''ג להשקעה כללי</t>
  </si>
  <si>
    <t>קופ''ג להשקעה מניות</t>
  </si>
  <si>
    <t>-</t>
  </si>
  <si>
    <t>א. שיעור סך ההוצאות הישירות, שההוצאה בגינן מוגבלת לשיעור של 0.5% לפי התקנות (באחוזים) (סיכום סעיפים 3א, 4, 5ב חלקי סך נכסים לסוף שנה קודמת)</t>
  </si>
  <si>
    <t>ב. שיעור סך הוצאות ישירות מתוך יתרת נכסים ממוצעת (באחוזים)</t>
  </si>
  <si>
    <t>קצב שנתי לשיעור של 0.5 לפי התקנות</t>
  </si>
  <si>
    <t>נושא מספר 7 - דיווח הוצאות ישירות - רבעון 4 2023</t>
  </si>
  <si>
    <t>נספח 1 - סך התשלומים ששולמו בעד כל סוג של הוצאה ישירה לתקופה המסתיימת ביום 31/12/2023</t>
  </si>
  <si>
    <t>השתלמות מניות</t>
  </si>
  <si>
    <t>Q4 23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</si>
</sst>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.00000_ ;_ * \-#,##0.00000_ ;_ * &quot;-&quot;??_ ;_ @_ "/>
    <numFmt numFmtId="165" formatCode="_ * #,##0_ ;_ * \-#,##0_ ;_ * &quot;-&quot;??_ ;_ @_ "/>
    <numFmt numFmtId="166" formatCode="_(* #,##0.00_);_(* \(#,##0.00\);_(* &quot;-&quot;??_);_(@_)"/>
    <numFmt numFmtId="167" formatCode="[$-40D]dddd\ dd\ mmmm\ yyyy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0.000%"/>
    <numFmt numFmtId="176" formatCode="0.0"/>
    <numFmt numFmtId="177" formatCode="_ * #,##0.0_ ;_ * \-#,##0.0_ ;_ * &quot;-&quot;??_ ;_ @_ "/>
    <numFmt numFmtId="178" formatCode="&quot;₪&quot;\ #,##0.00"/>
    <numFmt numFmtId="179" formatCode="#,##0.0"/>
    <numFmt numFmtId="180" formatCode="_ * #,##0.000_ ;_ * \-#,##0.000_ ;_ * &quot;-&quot;??_ ;_ @_ "/>
    <numFmt numFmtId="181" formatCode="_ * #,##0.0000_ ;_ * \-#,##0.0000_ ;_ * &quot;-&quot;??_ ;_ @_ "/>
    <numFmt numFmtId="182" formatCode="_ * #,##0.000000_ ;_ * \-#,##0.000000_ ;_ * &quot;-&quot;??_ ;_ @_ "/>
    <numFmt numFmtId="183" formatCode="_ * #,##0.0000000_ ;_ * \-#,##0.0000000_ ;_ * &quot;-&quot;??_ ;_ @_ "/>
    <numFmt numFmtId="184" formatCode="_ * #,##0.00000000_ ;_ * \-#,##0.00000000_ ;_ * &quot;-&quot;??_ ;_ @_ "/>
    <numFmt numFmtId="185" formatCode="_ * #,##0.000000000_ ;_ * \-#,##0.000000000_ ;_ * &quot;-&quot;??_ ;_ @_ "/>
    <numFmt numFmtId="186" formatCode="_ * #,##0.0000000000_ ;_ * \-#,##0.0000000000_ ;_ * &quot;-&quot;??_ ;_ @_ "/>
    <numFmt numFmtId="187" formatCode="_ * #,##0.00000000000_ ;_ * \-#,##0.00000000000_ ;_ * &quot;-&quot;??_ ;_ @_ "/>
    <numFmt numFmtId="188" formatCode="_ * #,##0.000000000000_ ;_ * \-#,##0.000000000000_ ;_ * &quot;-&quot;??_ ;_ @_ "/>
    <numFmt numFmtId="189" formatCode="_ * #,##0.0000000000000_ ;_ * \-#,##0.0000000000000_ ;_ * &quot;-&quot;??_ ;_ @_ "/>
    <numFmt numFmtId="190" formatCode="_ * #,##0.00000000000000_ ;_ * \-#,##0.00000000000000_ ;_ * &quot;-&quot;??_ ;_ @_ "/>
    <numFmt numFmtId="191" formatCode="_ * #,##0.000000000000000_ ;_ * \-#,##0.000000000000000_ ;_ * &quot;-&quot;??_ ;_ @_ "/>
    <numFmt numFmtId="192" formatCode="_ * #,##0.0000000000000000_ ;_ * \-#,##0.0000000000000000_ ;_ * &quot;-&quot;??_ ;_ @_ "/>
    <numFmt numFmtId="193" formatCode="0.0000%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sz val="12"/>
      <name val="David"/>
      <family val="2"/>
    </font>
    <font>
      <sz val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8"/>
      <name val="David"/>
      <family val="2"/>
    </font>
    <font>
      <b/>
      <u val="single"/>
      <sz val="11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11"/>
      <color indexed="8"/>
      <name val="David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David"/>
      <family val="2"/>
    </font>
    <font>
      <b/>
      <u val="single"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color theme="1"/>
      <name val="Tahoma"/>
      <family val="2"/>
    </font>
    <font>
      <b/>
      <sz val="8"/>
      <color theme="1"/>
      <name val="Calibri"/>
      <family val="2"/>
    </font>
    <font>
      <b/>
      <sz val="11"/>
      <color theme="1"/>
      <name val="David"/>
      <family val="2"/>
    </font>
    <font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41" fontId="0" fillId="0" borderId="0" applyFont="0" applyFill="0" applyBorder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0" fillId="0" borderId="10" xfId="0" applyFont="1" applyBorder="1" applyAlignment="1">
      <alignment horizontal="right" vertical="top" wrapText="1" readingOrder="2"/>
    </xf>
    <xf numFmtId="0" fontId="0" fillId="0" borderId="10" xfId="0" applyFont="1" applyFill="1" applyBorder="1" applyAlignment="1">
      <alignment horizontal="right" vertical="top" wrapText="1" readingOrder="2"/>
    </xf>
    <xf numFmtId="0" fontId="45" fillId="0" borderId="10" xfId="35" applyFont="1" applyFill="1" applyBorder="1" applyAlignment="1" applyProtection="1">
      <alignment vertical="top" wrapText="1" readingOrder="2"/>
      <protection/>
    </xf>
    <xf numFmtId="0" fontId="2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right" wrapText="1" readingOrder="2"/>
    </xf>
    <xf numFmtId="0" fontId="3" fillId="0" borderId="11" xfId="0" applyNumberFormat="1" applyFont="1" applyFill="1" applyBorder="1" applyAlignment="1">
      <alignment horizontal="right" wrapText="1"/>
    </xf>
    <xf numFmtId="0" fontId="46" fillId="0" borderId="0" xfId="0" applyFont="1" applyAlignment="1">
      <alignment wrapText="1"/>
    </xf>
    <xf numFmtId="0" fontId="4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2" fontId="3" fillId="0" borderId="10" xfId="36" applyNumberFormat="1" applyFont="1" applyFill="1" applyBorder="1" applyAlignment="1">
      <alignment horizontal="center" vertical="center" wrapText="1"/>
    </xf>
    <xf numFmtId="4" fontId="3" fillId="0" borderId="10" xfId="33" applyNumberFormat="1" applyFont="1" applyFill="1" applyBorder="1" applyAlignment="1">
      <alignment horizontal="center" vertical="center" wrapText="1"/>
    </xf>
    <xf numFmtId="3" fontId="3" fillId="0" borderId="10" xfId="33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2" fontId="3" fillId="0" borderId="13" xfId="36" applyNumberFormat="1" applyFont="1" applyFill="1" applyBorder="1" applyAlignment="1">
      <alignment horizontal="center" vertical="center" wrapText="1"/>
    </xf>
    <xf numFmtId="2" fontId="3" fillId="0" borderId="14" xfId="36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3" xfId="33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2" fontId="3" fillId="0" borderId="13" xfId="33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top" wrapText="1" readingOrder="2"/>
    </xf>
    <xf numFmtId="2" fontId="3" fillId="33" borderId="14" xfId="36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right" wrapText="1" readingOrder="2"/>
    </xf>
    <xf numFmtId="0" fontId="3" fillId="0" borderId="11" xfId="0" applyFont="1" applyBorder="1" applyAlignment="1">
      <alignment horizontal="right" wrapText="1"/>
    </xf>
    <xf numFmtId="4" fontId="3" fillId="0" borderId="13" xfId="33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/>
    </xf>
    <xf numFmtId="165" fontId="48" fillId="0" borderId="17" xfId="33" applyNumberFormat="1" applyFont="1" applyBorder="1" applyAlignment="1">
      <alignment horizontal="center" vertical="center"/>
    </xf>
    <xf numFmtId="165" fontId="48" fillId="0" borderId="14" xfId="33" applyNumberFormat="1" applyFont="1" applyBorder="1" applyAlignment="1">
      <alignment horizontal="center" vertical="center"/>
    </xf>
    <xf numFmtId="1" fontId="48" fillId="0" borderId="17" xfId="0" applyNumberFormat="1" applyFont="1" applyBorder="1" applyAlignment="1">
      <alignment horizontal="center" vertical="center"/>
    </xf>
    <xf numFmtId="165" fontId="49" fillId="0" borderId="17" xfId="33" applyNumberFormat="1" applyFont="1" applyBorder="1" applyAlignment="1">
      <alignment horizontal="center" vertical="center"/>
    </xf>
    <xf numFmtId="1" fontId="49" fillId="0" borderId="14" xfId="0" applyNumberFormat="1" applyFont="1" applyBorder="1" applyAlignment="1">
      <alignment horizontal="center" vertical="center"/>
    </xf>
    <xf numFmtId="43" fontId="39" fillId="0" borderId="10" xfId="33" applyFont="1" applyFill="1" applyBorder="1" applyAlignment="1">
      <alignment horizontal="center" readingOrder="2"/>
    </xf>
    <xf numFmtId="43" fontId="0" fillId="0" borderId="10" xfId="33" applyFont="1" applyFill="1" applyBorder="1" applyAlignment="1">
      <alignment horizontal="center" readingOrder="2"/>
    </xf>
    <xf numFmtId="0" fontId="0" fillId="0" borderId="10" xfId="0" applyFont="1" applyFill="1" applyBorder="1" applyAlignment="1">
      <alignment horizontal="center" readingOrder="2"/>
    </xf>
    <xf numFmtId="10" fontId="39" fillId="0" borderId="10" xfId="36" applyNumberFormat="1" applyFont="1" applyFill="1" applyBorder="1" applyAlignment="1">
      <alignment horizontal="center" readingOrder="2"/>
    </xf>
    <xf numFmtId="2" fontId="3" fillId="0" borderId="18" xfId="36" applyNumberFormat="1" applyFont="1" applyFill="1" applyBorder="1" applyAlignment="1">
      <alignment horizontal="center" vertical="center" wrapText="1"/>
    </xf>
    <xf numFmtId="165" fontId="49" fillId="0" borderId="17" xfId="33" applyNumberFormat="1" applyFont="1" applyBorder="1" applyAlignment="1">
      <alignment horizontal="center" vertical="center"/>
    </xf>
    <xf numFmtId="2" fontId="3" fillId="0" borderId="19" xfId="36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8" fillId="0" borderId="19" xfId="36" applyNumberFormat="1" applyFont="1" applyFill="1" applyBorder="1" applyAlignment="1">
      <alignment horizontal="center" vertical="center" readingOrder="2"/>
    </xf>
    <xf numFmtId="2" fontId="49" fillId="0" borderId="19" xfId="36" applyNumberFormat="1" applyFont="1" applyFill="1" applyBorder="1" applyAlignment="1">
      <alignment horizontal="center" vertical="center" readingOrder="2"/>
    </xf>
    <xf numFmtId="2" fontId="49" fillId="0" borderId="10" xfId="36" applyNumberFormat="1" applyFont="1" applyFill="1" applyBorder="1" applyAlignment="1">
      <alignment horizontal="center" vertical="center" readingOrder="2"/>
    </xf>
    <xf numFmtId="2" fontId="48" fillId="0" borderId="10" xfId="36" applyNumberFormat="1" applyFont="1" applyFill="1" applyBorder="1" applyAlignment="1">
      <alignment horizontal="center" vertical="center" readingOrder="2"/>
    </xf>
    <xf numFmtId="2" fontId="48" fillId="34" borderId="19" xfId="36" applyNumberFormat="1" applyFont="1" applyFill="1" applyBorder="1" applyAlignment="1">
      <alignment horizontal="center" vertical="center" readingOrder="2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2" fontId="3" fillId="35" borderId="14" xfId="36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top" wrapText="1" readingOrder="2"/>
    </xf>
    <xf numFmtId="0" fontId="39" fillId="0" borderId="23" xfId="0" applyFont="1" applyBorder="1" applyAlignment="1">
      <alignment wrapText="1" readingOrder="2"/>
    </xf>
    <xf numFmtId="0" fontId="0" fillId="0" borderId="21" xfId="0" applyBorder="1" applyAlignment="1">
      <alignment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3" fillId="33" borderId="19" xfId="36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2" fontId="3" fillId="0" borderId="25" xfId="36" applyNumberFormat="1" applyFont="1" applyFill="1" applyBorder="1" applyAlignment="1">
      <alignment horizontal="center" vertical="center" wrapText="1"/>
    </xf>
    <xf numFmtId="2" fontId="3" fillId="0" borderId="11" xfId="36" applyNumberFormat="1" applyFont="1" applyFill="1" applyBorder="1" applyAlignment="1">
      <alignment horizontal="center" vertical="center" wrapText="1"/>
    </xf>
    <xf numFmtId="3" fontId="3" fillId="0" borderId="11" xfId="33" applyNumberFormat="1" applyFont="1" applyFill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 readingOrder="2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50" fillId="0" borderId="36" xfId="0" applyFont="1" applyBorder="1" applyAlignment="1">
      <alignment/>
    </xf>
    <xf numFmtId="0" fontId="4" fillId="0" borderId="37" xfId="0" applyFont="1" applyBorder="1" applyAlignment="1">
      <alignment/>
    </xf>
    <xf numFmtId="2" fontId="3" fillId="0" borderId="38" xfId="36" applyNumberFormat="1" applyFont="1" applyFill="1" applyBorder="1" applyAlignment="1">
      <alignment horizontal="center" vertical="center" wrapText="1"/>
    </xf>
    <xf numFmtId="2" fontId="3" fillId="0" borderId="39" xfId="36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3" fontId="39" fillId="0" borderId="10" xfId="0" applyNumberFormat="1" applyFont="1" applyFill="1" applyBorder="1" applyAlignment="1">
      <alignment horizontal="center" readingOrder="2"/>
    </xf>
    <xf numFmtId="10" fontId="0" fillId="0" borderId="0" xfId="36" applyNumberFormat="1" applyFont="1" applyAlignment="1">
      <alignment horizontal="center"/>
    </xf>
    <xf numFmtId="10" fontId="51" fillId="33" borderId="10" xfId="36" applyNumberFormat="1" applyFont="1" applyFill="1" applyBorder="1" applyAlignment="1">
      <alignment horizontal="center" vertical="top" wrapText="1" readingOrder="2"/>
    </xf>
    <xf numFmtId="2" fontId="48" fillId="0" borderId="14" xfId="36" applyNumberFormat="1" applyFont="1" applyBorder="1" applyAlignment="1">
      <alignment horizontal="center" vertical="center"/>
    </xf>
    <xf numFmtId="165" fontId="48" fillId="0" borderId="14" xfId="33" applyNumberFormat="1" applyFont="1" applyBorder="1" applyAlignment="1">
      <alignment vertical="center" wrapText="1"/>
    </xf>
    <xf numFmtId="2" fontId="48" fillId="0" borderId="40" xfId="36" applyNumberFormat="1" applyFont="1" applyFill="1" applyBorder="1" applyAlignment="1">
      <alignment horizontal="center" vertical="center"/>
    </xf>
    <xf numFmtId="10" fontId="51" fillId="34" borderId="10" xfId="36" applyNumberFormat="1" applyFont="1" applyFill="1" applyBorder="1" applyAlignment="1">
      <alignment horizontal="center" vertical="top" wrapText="1" readingOrder="2"/>
    </xf>
    <xf numFmtId="2" fontId="48" fillId="34" borderId="39" xfId="36" applyNumberFormat="1" applyFont="1" applyFill="1" applyBorder="1" applyAlignment="1">
      <alignment horizontal="center" vertical="center" readingOrder="2"/>
    </xf>
    <xf numFmtId="2" fontId="48" fillId="34" borderId="10" xfId="36" applyNumberFormat="1" applyFont="1" applyFill="1" applyBorder="1" applyAlignment="1">
      <alignment horizontal="center" vertical="center" readingOrder="2"/>
    </xf>
    <xf numFmtId="2" fontId="48" fillId="0" borderId="39" xfId="36" applyNumberFormat="1" applyFont="1" applyFill="1" applyBorder="1" applyAlignment="1">
      <alignment horizontal="center" vertical="center" readingOrder="2"/>
    </xf>
    <xf numFmtId="2" fontId="49" fillId="0" borderId="39" xfId="36" applyNumberFormat="1" applyFont="1" applyFill="1" applyBorder="1" applyAlignment="1">
      <alignment horizontal="center" vertical="center" readingOrder="2"/>
    </xf>
    <xf numFmtId="0" fontId="48" fillId="0" borderId="10" xfId="0" applyFont="1" applyBorder="1" applyAlignment="1">
      <alignment horizontal="center" vertical="center"/>
    </xf>
    <xf numFmtId="1" fontId="48" fillId="0" borderId="16" xfId="0" applyNumberFormat="1" applyFont="1" applyBorder="1" applyAlignment="1">
      <alignment horizontal="center" vertical="center"/>
    </xf>
    <xf numFmtId="2" fontId="49" fillId="0" borderId="40" xfId="36" applyNumberFormat="1" applyFont="1" applyBorder="1" applyAlignment="1">
      <alignment horizontal="center" vertical="center"/>
    </xf>
    <xf numFmtId="2" fontId="49" fillId="0" borderId="14" xfId="36" applyNumberFormat="1" applyFont="1" applyBorder="1" applyAlignment="1">
      <alignment horizontal="center" vertical="center"/>
    </xf>
    <xf numFmtId="2" fontId="48" fillId="0" borderId="40" xfId="36" applyNumberFormat="1" applyFont="1" applyBorder="1" applyAlignment="1">
      <alignment horizontal="center" vertical="center"/>
    </xf>
    <xf numFmtId="2" fontId="48" fillId="0" borderId="14" xfId="36" applyNumberFormat="1" applyFont="1" applyBorder="1" applyAlignment="1">
      <alignment horizontal="center" vertical="center"/>
    </xf>
    <xf numFmtId="165" fontId="49" fillId="0" borderId="14" xfId="33" applyNumberFormat="1" applyFont="1" applyBorder="1" applyAlignment="1">
      <alignment horizontal="center" vertical="center"/>
    </xf>
    <xf numFmtId="1" fontId="48" fillId="0" borderId="41" xfId="0" applyNumberFormat="1" applyFont="1" applyBorder="1" applyAlignment="1">
      <alignment horizontal="center" vertical="center"/>
    </xf>
    <xf numFmtId="2" fontId="48" fillId="0" borderId="42" xfId="36" applyNumberFormat="1" applyFont="1" applyBorder="1" applyAlignment="1">
      <alignment horizontal="center" vertical="center"/>
    </xf>
    <xf numFmtId="2" fontId="48" fillId="0" borderId="43" xfId="36" applyNumberFormat="1" applyFont="1" applyBorder="1" applyAlignment="1">
      <alignment horizontal="center" vertical="center"/>
    </xf>
    <xf numFmtId="165" fontId="48" fillId="0" borderId="43" xfId="33" applyNumberFormat="1" applyFont="1" applyBorder="1" applyAlignment="1">
      <alignment horizontal="center" vertical="center"/>
    </xf>
    <xf numFmtId="2" fontId="3" fillId="35" borderId="39" xfId="36" applyNumberFormat="1" applyFont="1" applyFill="1" applyBorder="1" applyAlignment="1">
      <alignment horizontal="center" vertical="center" wrapText="1"/>
    </xf>
    <xf numFmtId="2" fontId="3" fillId="35" borderId="40" xfId="36" applyNumberFormat="1" applyFont="1" applyFill="1" applyBorder="1" applyAlignment="1">
      <alignment horizontal="center" vertical="center" wrapText="1"/>
    </xf>
    <xf numFmtId="165" fontId="48" fillId="0" borderId="16" xfId="33" applyNumberFormat="1" applyFont="1" applyBorder="1" applyAlignment="1">
      <alignment horizontal="center" vertical="center"/>
    </xf>
    <xf numFmtId="2" fontId="3" fillId="0" borderId="40" xfId="36" applyNumberFormat="1" applyFont="1" applyFill="1" applyBorder="1" applyAlignment="1">
      <alignment horizontal="center" vertical="center" wrapText="1"/>
    </xf>
    <xf numFmtId="2" fontId="3" fillId="33" borderId="39" xfId="36" applyNumberFormat="1" applyFont="1" applyFill="1" applyBorder="1" applyAlignment="1">
      <alignment horizontal="center" vertical="center" wrapText="1"/>
    </xf>
    <xf numFmtId="2" fontId="48" fillId="0" borderId="10" xfId="36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50" fillId="0" borderId="21" xfId="0" applyFont="1" applyBorder="1" applyAlignment="1">
      <alignment/>
    </xf>
    <xf numFmtId="0" fontId="4" fillId="0" borderId="22" xfId="0" applyFont="1" applyBorder="1" applyAlignment="1">
      <alignment/>
    </xf>
    <xf numFmtId="10" fontId="39" fillId="0" borderId="10" xfId="36" applyNumberFormat="1" applyFont="1" applyFill="1" applyBorder="1" applyAlignment="1">
      <alignment horizontal="center" vertical="top" wrapText="1" readingOrder="2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right" wrapText="1" readingOrder="2"/>
    </xf>
    <xf numFmtId="2" fontId="48" fillId="34" borderId="39" xfId="36" applyNumberFormat="1" applyFont="1" applyFill="1" applyBorder="1" applyAlignment="1">
      <alignment horizontal="center" vertical="center"/>
    </xf>
    <xf numFmtId="2" fontId="3" fillId="34" borderId="40" xfId="36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readingOrder="2"/>
    </xf>
    <xf numFmtId="0" fontId="3" fillId="36" borderId="44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3" fillId="36" borderId="46" xfId="0" applyFont="1" applyFill="1" applyBorder="1" applyAlignment="1">
      <alignment horizontal="center" wrapText="1"/>
    </xf>
    <xf numFmtId="0" fontId="3" fillId="36" borderId="20" xfId="0" applyFont="1" applyFill="1" applyBorder="1" applyAlignment="1">
      <alignment horizontal="center" wrapText="1"/>
    </xf>
    <xf numFmtId="0" fontId="3" fillId="36" borderId="47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3" fillId="36" borderId="20" xfId="0" applyNumberFormat="1" applyFont="1" applyFill="1" applyBorder="1" applyAlignment="1">
      <alignment horizontal="center" wrapText="1"/>
    </xf>
    <xf numFmtId="0" fontId="3" fillId="36" borderId="47" xfId="0" applyNumberFormat="1" applyFont="1" applyFill="1" applyBorder="1" applyAlignment="1">
      <alignment horizontal="center" wrapText="1"/>
    </xf>
    <xf numFmtId="0" fontId="3" fillId="36" borderId="33" xfId="0" applyNumberFormat="1" applyFont="1" applyFill="1" applyBorder="1" applyAlignment="1">
      <alignment horizontal="center" wrapText="1"/>
    </xf>
    <xf numFmtId="43" fontId="39" fillId="0" borderId="19" xfId="33" applyFont="1" applyFill="1" applyBorder="1" applyAlignment="1">
      <alignment horizontal="center" readingOrder="2"/>
    </xf>
    <xf numFmtId="0" fontId="39" fillId="0" borderId="19" xfId="0" applyFont="1" applyFill="1" applyBorder="1" applyAlignment="1">
      <alignment horizontal="center" readingOrder="2"/>
    </xf>
    <xf numFmtId="43" fontId="0" fillId="0" borderId="10" xfId="0" applyNumberFormat="1" applyFont="1" applyFill="1" applyBorder="1" applyAlignment="1">
      <alignment horizontal="center" readingOrder="2"/>
    </xf>
    <xf numFmtId="0" fontId="39" fillId="0" borderId="10" xfId="0" applyFont="1" applyFill="1" applyBorder="1" applyAlignment="1">
      <alignment horizontal="center" readingOrder="2"/>
    </xf>
    <xf numFmtId="2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165" fontId="39" fillId="0" borderId="10" xfId="33" applyNumberFormat="1" applyFont="1" applyFill="1" applyBorder="1" applyAlignment="1">
      <alignment horizontal="center" readingOrder="2"/>
    </xf>
    <xf numFmtId="165" fontId="0" fillId="0" borderId="10" xfId="33" applyNumberFormat="1" applyFont="1" applyFill="1" applyBorder="1" applyAlignment="1">
      <alignment horizontal="center"/>
    </xf>
    <xf numFmtId="10" fontId="39" fillId="33" borderId="10" xfId="36" applyNumberFormat="1" applyFont="1" applyFill="1" applyBorder="1" applyAlignment="1">
      <alignment horizontal="center" readingOrder="2"/>
    </xf>
    <xf numFmtId="0" fontId="4" fillId="0" borderId="48" xfId="0" applyFont="1" applyBorder="1" applyAlignment="1">
      <alignment/>
    </xf>
    <xf numFmtId="0" fontId="50" fillId="0" borderId="49" xfId="0" applyFont="1" applyBorder="1" applyAlignment="1">
      <alignment/>
    </xf>
    <xf numFmtId="0" fontId="4" fillId="0" borderId="50" xfId="0" applyFont="1" applyBorder="1" applyAlignment="1">
      <alignment/>
    </xf>
    <xf numFmtId="2" fontId="3" fillId="34" borderId="42" xfId="36" applyNumberFormat="1" applyFont="1" applyFill="1" applyBorder="1" applyAlignment="1">
      <alignment horizontal="center" vertical="center" wrapText="1"/>
    </xf>
    <xf numFmtId="2" fontId="3" fillId="0" borderId="43" xfId="36" applyNumberFormat="1" applyFont="1" applyFill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right" wrapText="1"/>
    </xf>
    <xf numFmtId="0" fontId="3" fillId="0" borderId="52" xfId="0" applyFont="1" applyBorder="1" applyAlignment="1">
      <alignment horizontal="center" wrapText="1"/>
    </xf>
    <xf numFmtId="0" fontId="3" fillId="0" borderId="52" xfId="0" applyFont="1" applyBorder="1" applyAlignment="1">
      <alignment horizontal="right" wrapText="1"/>
    </xf>
    <xf numFmtId="0" fontId="3" fillId="0" borderId="53" xfId="0" applyFont="1" applyBorder="1" applyAlignment="1">
      <alignment horizontal="center" wrapText="1"/>
    </xf>
    <xf numFmtId="2" fontId="3" fillId="33" borderId="42" xfId="36" applyNumberFormat="1" applyFont="1" applyFill="1" applyBorder="1" applyAlignment="1">
      <alignment horizontal="center" vertical="center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3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43</xdr:row>
      <xdr:rowOff>38100</xdr:rowOff>
    </xdr:from>
    <xdr:to>
      <xdr:col>17</xdr:col>
      <xdr:colOff>457200</xdr:colOff>
      <xdr:row>53</xdr:row>
      <xdr:rowOff>57150</xdr:rowOff>
    </xdr:to>
    <xdr:pic>
      <xdr:nvPicPr>
        <xdr:cNvPr id="1" name="תמונה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8658225"/>
          <a:ext cx="97440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Q42"/>
  <sheetViews>
    <sheetView showGridLines="0" rightToLeft="1" tabSelected="1" zoomScale="80" zoomScaleNormal="80" zoomScalePageLayoutView="0" workbookViewId="0" topLeftCell="A1">
      <selection activeCell="T39" sqref="T39"/>
    </sheetView>
  </sheetViews>
  <sheetFormatPr defaultColWidth="9.140625" defaultRowHeight="15"/>
  <cols>
    <col min="4" max="4" width="45.421875" style="1" customWidth="1"/>
    <col min="5" max="5" width="11.00390625" style="0" customWidth="1"/>
    <col min="6" max="6" width="9.421875" style="0" bestFit="1" customWidth="1"/>
    <col min="7" max="7" width="9.421875" style="0" customWidth="1"/>
    <col min="8" max="8" width="8.421875" style="0" customWidth="1"/>
    <col min="9" max="9" width="9.421875" style="0" customWidth="1"/>
    <col min="10" max="10" width="10.57421875" style="0" customWidth="1"/>
    <col min="11" max="13" width="0" style="0" hidden="1" customWidth="1"/>
    <col min="14" max="14" width="12.421875" style="0" hidden="1" customWidth="1"/>
    <col min="15" max="15" width="8.00390625" style="0" hidden="1" customWidth="1"/>
    <col min="16" max="16" width="11.421875" style="0" customWidth="1"/>
    <col min="17" max="17" width="13.421875" style="0" customWidth="1"/>
  </cols>
  <sheetData>
    <row r="1" ht="15">
      <c r="D1" s="9"/>
    </row>
    <row r="2" ht="15">
      <c r="D2" s="9" t="s">
        <v>69</v>
      </c>
    </row>
    <row r="3" ht="30">
      <c r="D3" s="2" t="s">
        <v>70</v>
      </c>
    </row>
    <row r="4" spans="5:10" ht="15.75" thickBot="1">
      <c r="E4" s="128" t="s">
        <v>1</v>
      </c>
      <c r="F4" s="128"/>
      <c r="G4" s="128"/>
      <c r="H4" s="128"/>
      <c r="I4" s="128"/>
      <c r="J4" s="128"/>
    </row>
    <row r="5" spans="4:17" ht="29.25" customHeight="1" thickBot="1">
      <c r="D5" s="62" t="s">
        <v>0</v>
      </c>
      <c r="E5" s="66" t="s">
        <v>26</v>
      </c>
      <c r="F5" s="67" t="s">
        <v>28</v>
      </c>
      <c r="G5" s="66" t="s">
        <v>71</v>
      </c>
      <c r="H5" s="67" t="s">
        <v>29</v>
      </c>
      <c r="I5" s="66" t="s">
        <v>55</v>
      </c>
      <c r="J5" s="67" t="s">
        <v>27</v>
      </c>
      <c r="K5" s="63"/>
      <c r="L5" s="63"/>
      <c r="M5" s="63"/>
      <c r="N5" s="63"/>
      <c r="O5" s="63"/>
      <c r="P5" s="64" t="s">
        <v>51</v>
      </c>
      <c r="Q5" s="65" t="s">
        <v>52</v>
      </c>
    </row>
    <row r="6" spans="4:17" ht="15">
      <c r="D6" s="61" t="s">
        <v>2</v>
      </c>
      <c r="E6" s="138">
        <v>381.68</v>
      </c>
      <c r="F6" s="138">
        <v>54.85</v>
      </c>
      <c r="G6" s="138">
        <v>1.84</v>
      </c>
      <c r="H6" s="138">
        <v>13.89</v>
      </c>
      <c r="I6" s="138">
        <v>29.92</v>
      </c>
      <c r="J6" s="138">
        <v>0.22</v>
      </c>
      <c r="K6" s="138">
        <v>-11.41</v>
      </c>
      <c r="L6" s="139">
        <v>-23.24</v>
      </c>
      <c r="M6" s="138">
        <v>-35.07</v>
      </c>
      <c r="N6" s="139">
        <v>-46.9</v>
      </c>
      <c r="O6" s="138">
        <v>-58.73</v>
      </c>
      <c r="P6" s="139">
        <v>4.43</v>
      </c>
      <c r="Q6" s="138">
        <v>6.54</v>
      </c>
    </row>
    <row r="7" spans="4:17" ht="14.25">
      <c r="D7" s="3" t="s">
        <v>3</v>
      </c>
      <c r="E7" s="43">
        <v>27.85</v>
      </c>
      <c r="F7" s="43">
        <v>4.97</v>
      </c>
      <c r="G7" s="43"/>
      <c r="H7" s="43">
        <v>1.86</v>
      </c>
      <c r="I7" s="43">
        <v>3.67</v>
      </c>
      <c r="J7" s="43">
        <v>0.02</v>
      </c>
      <c r="K7" s="43">
        <v>-0.26</v>
      </c>
      <c r="L7" s="43">
        <v>-0.52</v>
      </c>
      <c r="M7" s="43">
        <v>-0.78</v>
      </c>
      <c r="N7" s="43">
        <v>-1.04</v>
      </c>
      <c r="O7" s="43">
        <v>-1.3</v>
      </c>
      <c r="P7" s="43">
        <v>0.26</v>
      </c>
      <c r="Q7" s="43">
        <v>0.17</v>
      </c>
    </row>
    <row r="8" spans="4:17" ht="14.25">
      <c r="D8" s="3" t="s">
        <v>4</v>
      </c>
      <c r="E8" s="43">
        <v>353.83</v>
      </c>
      <c r="F8" s="43">
        <v>49.88</v>
      </c>
      <c r="G8" s="43">
        <v>1.84</v>
      </c>
      <c r="H8" s="43">
        <v>12.030000000000001</v>
      </c>
      <c r="I8" s="43">
        <v>26.25</v>
      </c>
      <c r="J8" s="43">
        <v>0.2</v>
      </c>
      <c r="K8" s="43">
        <v>-11.15</v>
      </c>
      <c r="L8" s="140">
        <v>-22.72</v>
      </c>
      <c r="M8" s="43">
        <v>-34.29</v>
      </c>
      <c r="N8" s="140">
        <v>-45.86</v>
      </c>
      <c r="O8" s="43">
        <v>-57.43</v>
      </c>
      <c r="P8" s="140">
        <v>4.17</v>
      </c>
      <c r="Q8" s="43">
        <v>6.37</v>
      </c>
    </row>
    <row r="9" spans="4:17" ht="14.25">
      <c r="D9" s="3"/>
      <c r="E9" s="43"/>
      <c r="F9" s="43"/>
      <c r="G9" s="43"/>
      <c r="H9" s="43"/>
      <c r="I9" s="43"/>
      <c r="J9" s="43"/>
      <c r="K9" s="43"/>
      <c r="L9" s="44"/>
      <c r="M9" s="43"/>
      <c r="N9" s="44"/>
      <c r="O9" s="43"/>
      <c r="P9" s="44"/>
      <c r="Q9" s="43"/>
    </row>
    <row r="10" spans="4:17" ht="15">
      <c r="D10" s="3" t="s">
        <v>5</v>
      </c>
      <c r="E10" s="42">
        <v>96</v>
      </c>
      <c r="F10" s="42">
        <v>12.76</v>
      </c>
      <c r="G10" s="42">
        <v>0.12</v>
      </c>
      <c r="H10" s="42">
        <v>3.84</v>
      </c>
      <c r="I10" s="42">
        <v>6.06</v>
      </c>
      <c r="J10" s="42">
        <v>0.05</v>
      </c>
      <c r="K10" s="42">
        <v>-3.7</v>
      </c>
      <c r="L10" s="141">
        <v>-7.42</v>
      </c>
      <c r="M10" s="42">
        <v>-11.14</v>
      </c>
      <c r="N10" s="141">
        <v>-14.86</v>
      </c>
      <c r="O10" s="42">
        <v>-18.58</v>
      </c>
      <c r="P10" s="141">
        <v>0.91</v>
      </c>
      <c r="Q10" s="42">
        <v>1.11</v>
      </c>
    </row>
    <row r="11" spans="4:17" ht="14.25">
      <c r="D11" s="3" t="s">
        <v>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</row>
    <row r="12" spans="4:17" ht="14.25">
      <c r="D12" s="3" t="s">
        <v>7</v>
      </c>
      <c r="E12" s="43">
        <v>96</v>
      </c>
      <c r="F12" s="43">
        <v>12.76</v>
      </c>
      <c r="G12" s="43">
        <v>0.12</v>
      </c>
      <c r="H12" s="43">
        <v>3.84</v>
      </c>
      <c r="I12" s="43">
        <v>6.06</v>
      </c>
      <c r="J12" s="43">
        <v>0.05</v>
      </c>
      <c r="K12" s="43">
        <v>-3.7</v>
      </c>
      <c r="L12" s="44">
        <v>-7.42</v>
      </c>
      <c r="M12" s="43">
        <v>-11.14</v>
      </c>
      <c r="N12" s="44">
        <v>-14.86</v>
      </c>
      <c r="O12" s="43">
        <v>-18.58</v>
      </c>
      <c r="P12" s="44">
        <v>0.91</v>
      </c>
      <c r="Q12" s="43">
        <v>1.11</v>
      </c>
    </row>
    <row r="13" spans="4:17" ht="14.25">
      <c r="D13" s="3"/>
      <c r="E13" s="43"/>
      <c r="F13" s="43"/>
      <c r="G13" s="43"/>
      <c r="H13" s="43"/>
      <c r="I13" s="43"/>
      <c r="J13" s="43"/>
      <c r="K13" s="43"/>
      <c r="L13" s="44"/>
      <c r="M13" s="43"/>
      <c r="N13" s="44"/>
      <c r="O13" s="43"/>
      <c r="P13" s="44"/>
      <c r="Q13" s="43"/>
    </row>
    <row r="14" spans="4:17" ht="15">
      <c r="D14" s="4" t="s">
        <v>8</v>
      </c>
      <c r="E14" s="42">
        <v>3245.0644</v>
      </c>
      <c r="F14" s="42">
        <v>244.04103</v>
      </c>
      <c r="G14" s="42"/>
      <c r="H14" s="42">
        <v>6.15865</v>
      </c>
      <c r="I14" s="42">
        <v>149.318457</v>
      </c>
      <c r="J14" s="42"/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9.71226</v>
      </c>
      <c r="Q14" s="42">
        <v>0</v>
      </c>
    </row>
    <row r="15" spans="4:17" ht="15">
      <c r="D15" s="4"/>
      <c r="E15" s="42"/>
      <c r="F15" s="42"/>
      <c r="G15" s="42"/>
      <c r="H15" s="42"/>
      <c r="K15" s="42"/>
      <c r="L15" s="42"/>
      <c r="M15" s="42"/>
      <c r="N15" s="42"/>
      <c r="O15" s="42"/>
      <c r="P15" s="42"/>
      <c r="Q15" s="42"/>
    </row>
    <row r="16" spans="4:17" ht="28.5">
      <c r="D16" s="4" t="s">
        <v>9</v>
      </c>
      <c r="E16" s="43">
        <v>116.65812</v>
      </c>
      <c r="F16" s="43">
        <v>0</v>
      </c>
      <c r="G16" s="43"/>
      <c r="H16" s="43">
        <v>0</v>
      </c>
      <c r="I16" s="42">
        <v>0</v>
      </c>
      <c r="J16" s="42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</row>
    <row r="17" spans="4:17" ht="14.25">
      <c r="D17" s="3" t="s">
        <v>10</v>
      </c>
      <c r="E17" s="43">
        <v>424.89942</v>
      </c>
      <c r="F17" s="43">
        <v>51.78993</v>
      </c>
      <c r="G17" s="43"/>
      <c r="H17" s="43">
        <v>6.15865</v>
      </c>
      <c r="I17" s="43">
        <v>22.817457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</row>
    <row r="18" spans="4:17" ht="14.25">
      <c r="D18" s="3" t="s">
        <v>11</v>
      </c>
      <c r="E18" s="43">
        <v>2703.50686</v>
      </c>
      <c r="F18" s="43">
        <v>192.2511</v>
      </c>
      <c r="G18" s="43"/>
      <c r="H18" s="43">
        <v>0</v>
      </c>
      <c r="I18" s="43">
        <v>126.501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9.71226</v>
      </c>
      <c r="Q18" s="43">
        <v>0</v>
      </c>
    </row>
    <row r="19" spans="4:17" ht="14.25">
      <c r="D19" s="3"/>
      <c r="E19" s="43"/>
      <c r="F19" s="43"/>
      <c r="G19" s="43"/>
      <c r="H19" s="43"/>
      <c r="I19" s="43"/>
      <c r="K19" s="43"/>
      <c r="L19" s="43"/>
      <c r="M19" s="43"/>
      <c r="N19" s="43"/>
      <c r="O19" s="43"/>
      <c r="P19" s="43"/>
      <c r="Q19" s="43"/>
    </row>
    <row r="20" spans="4:17" ht="15">
      <c r="D20" s="3" t="s">
        <v>12</v>
      </c>
      <c r="E20" s="42">
        <v>7539.1278999999995</v>
      </c>
      <c r="F20" s="42">
        <v>1231.1618200000003</v>
      </c>
      <c r="G20" s="42">
        <v>0.5</v>
      </c>
      <c r="H20" s="42">
        <v>156.26785999999998</v>
      </c>
      <c r="I20" s="42">
        <v>259.78949</v>
      </c>
      <c r="J20" s="42">
        <v>0.96</v>
      </c>
      <c r="K20" s="42"/>
      <c r="L20" s="42"/>
      <c r="M20" s="42"/>
      <c r="N20" s="42"/>
      <c r="O20" s="42"/>
      <c r="P20" s="42">
        <v>16.580000000000002</v>
      </c>
      <c r="Q20" s="42">
        <v>18.75</v>
      </c>
    </row>
    <row r="21" spans="4:17" ht="14.25">
      <c r="D21" s="3" t="s">
        <v>13</v>
      </c>
      <c r="E21" s="43">
        <v>2207.75215</v>
      </c>
      <c r="F21" s="43">
        <v>430.66983</v>
      </c>
      <c r="G21" s="43"/>
      <c r="H21" s="43">
        <v>57.84514</v>
      </c>
      <c r="I21" s="43">
        <v>43.64951</v>
      </c>
      <c r="J21" s="43">
        <v>0</v>
      </c>
      <c r="K21" s="43">
        <v>-155.896431002277</v>
      </c>
      <c r="L21" s="43">
        <v>-312.492862004554</v>
      </c>
      <c r="M21" s="43">
        <v>-469.089293006831</v>
      </c>
      <c r="N21" s="43">
        <v>-625.685724009108</v>
      </c>
      <c r="O21" s="43">
        <v>-782.282155011385</v>
      </c>
      <c r="P21" s="43"/>
      <c r="Q21" s="43">
        <v>0</v>
      </c>
    </row>
    <row r="22" spans="4:17" ht="14.25">
      <c r="D22" s="3" t="s">
        <v>14</v>
      </c>
      <c r="E22" s="43">
        <v>3831.34575</v>
      </c>
      <c r="F22" s="43">
        <v>628.96199</v>
      </c>
      <c r="G22" s="43"/>
      <c r="H22" s="43">
        <v>40.20272</v>
      </c>
      <c r="I22" s="43">
        <v>136.22998</v>
      </c>
      <c r="J22" s="43">
        <v>0</v>
      </c>
      <c r="K22" s="43">
        <v>-46.3754408422769</v>
      </c>
      <c r="L22" s="43">
        <v>-92.750881684554</v>
      </c>
      <c r="M22" s="43">
        <v>-139.126322526831</v>
      </c>
      <c r="N22" s="43">
        <v>-185.501763369108</v>
      </c>
      <c r="O22" s="43">
        <v>-231.877204211385</v>
      </c>
      <c r="P22" s="43"/>
      <c r="Q22" s="43">
        <v>0</v>
      </c>
    </row>
    <row r="23" spans="4:17" ht="14.25">
      <c r="D23" s="3" t="s">
        <v>15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-29.00099016</v>
      </c>
      <c r="L23" s="43">
        <v>-58.00198032</v>
      </c>
      <c r="M23" s="43">
        <v>-87.00297048</v>
      </c>
      <c r="N23" s="43">
        <v>-116.00396064</v>
      </c>
      <c r="O23" s="43">
        <v>-145.0049508</v>
      </c>
      <c r="P23" s="43">
        <v>0</v>
      </c>
      <c r="Q23" s="43">
        <v>0</v>
      </c>
    </row>
    <row r="24" spans="4:17" ht="14.25">
      <c r="D24" s="3" t="s">
        <v>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</row>
    <row r="25" spans="4:17" ht="14.25">
      <c r="D25" s="3" t="s">
        <v>17</v>
      </c>
      <c r="E25" s="44">
        <v>134.07</v>
      </c>
      <c r="F25" s="44">
        <v>9.96</v>
      </c>
      <c r="G25" s="44">
        <v>0.06</v>
      </c>
      <c r="H25" s="44">
        <v>7.66</v>
      </c>
      <c r="I25" s="44">
        <v>7.06</v>
      </c>
      <c r="J25" s="44">
        <v>0.44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3.58</v>
      </c>
      <c r="Q25" s="44">
        <v>2.6999999999999997</v>
      </c>
    </row>
    <row r="26" spans="4:17" ht="14.25">
      <c r="D26" s="3" t="s">
        <v>18</v>
      </c>
      <c r="E26" s="44">
        <v>1063.42</v>
      </c>
      <c r="F26" s="44">
        <v>129.86</v>
      </c>
      <c r="G26" s="44">
        <v>0.44</v>
      </c>
      <c r="H26" s="44">
        <v>39.15</v>
      </c>
      <c r="I26" s="44">
        <v>61.18</v>
      </c>
      <c r="J26" s="44">
        <v>0.47</v>
      </c>
      <c r="K26" s="44">
        <v>-27.18</v>
      </c>
      <c r="L26" s="44">
        <v>-54.91</v>
      </c>
      <c r="M26" s="44">
        <v>-82.64</v>
      </c>
      <c r="N26" s="44">
        <v>-110.37</v>
      </c>
      <c r="O26" s="44">
        <v>-138.1</v>
      </c>
      <c r="P26" s="44">
        <v>11.99</v>
      </c>
      <c r="Q26" s="44">
        <v>15.87</v>
      </c>
    </row>
    <row r="27" spans="4:17" ht="14.25">
      <c r="D27" s="3" t="s">
        <v>19</v>
      </c>
      <c r="E27" s="44">
        <v>0</v>
      </c>
      <c r="F27" s="44">
        <v>0</v>
      </c>
      <c r="G27" s="44">
        <v>0</v>
      </c>
      <c r="H27" s="44">
        <v>2.5</v>
      </c>
      <c r="I27" s="44">
        <v>0.28</v>
      </c>
      <c r="J27" s="44">
        <v>0.05</v>
      </c>
      <c r="K27" s="44">
        <v>-38.35</v>
      </c>
      <c r="L27" s="44">
        <v>-76.85</v>
      </c>
      <c r="M27" s="44">
        <v>-115.35</v>
      </c>
      <c r="N27" s="44">
        <v>-153.85</v>
      </c>
      <c r="O27" s="44">
        <v>-192.35</v>
      </c>
      <c r="P27" s="44">
        <v>0</v>
      </c>
      <c r="Q27" s="44">
        <v>0.02</v>
      </c>
    </row>
    <row r="28" spans="4:17" ht="14.25">
      <c r="D28" s="3" t="s">
        <v>20</v>
      </c>
      <c r="E28" s="44">
        <v>302.54</v>
      </c>
      <c r="F28" s="44">
        <v>31.71</v>
      </c>
      <c r="G28" s="44">
        <v>0</v>
      </c>
      <c r="H28" s="44">
        <v>8.91</v>
      </c>
      <c r="I28" s="44">
        <v>11.39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1.01</v>
      </c>
      <c r="Q28" s="44">
        <v>0.16</v>
      </c>
    </row>
    <row r="29" spans="4:17" ht="15">
      <c r="D29" s="3"/>
      <c r="E29" s="43"/>
      <c r="F29" s="42"/>
      <c r="G29" s="42"/>
      <c r="H29" s="42"/>
      <c r="I29" s="42"/>
      <c r="J29" s="42">
        <v>0</v>
      </c>
      <c r="K29" s="42"/>
      <c r="L29" s="42">
        <v>0</v>
      </c>
      <c r="M29" s="42"/>
      <c r="N29" s="42">
        <v>0</v>
      </c>
      <c r="O29" s="42"/>
      <c r="P29" s="42"/>
      <c r="Q29" s="42"/>
    </row>
    <row r="30" spans="4:17" ht="15">
      <c r="D30" s="3" t="s">
        <v>21</v>
      </c>
      <c r="E30" s="43"/>
      <c r="F30" s="43">
        <v>0</v>
      </c>
      <c r="G30" s="43"/>
      <c r="H30" s="43">
        <v>0</v>
      </c>
      <c r="I30" s="42">
        <v>0</v>
      </c>
      <c r="J30" s="42">
        <v>0</v>
      </c>
      <c r="K30" s="42"/>
      <c r="L30" s="42">
        <v>0</v>
      </c>
      <c r="M30" s="42"/>
      <c r="N30" s="42">
        <v>0</v>
      </c>
      <c r="O30" s="42"/>
      <c r="P30" s="42">
        <v>0</v>
      </c>
      <c r="Q30" s="42">
        <v>0</v>
      </c>
    </row>
    <row r="31" spans="4:17" ht="15">
      <c r="D31" s="3" t="s">
        <v>22</v>
      </c>
      <c r="E31" s="43">
        <v>0</v>
      </c>
      <c r="F31" s="43">
        <v>0</v>
      </c>
      <c r="G31" s="43"/>
      <c r="H31" s="43">
        <v>0</v>
      </c>
      <c r="I31" s="42">
        <v>0</v>
      </c>
      <c r="J31" s="42">
        <v>0</v>
      </c>
      <c r="K31" s="42"/>
      <c r="L31" s="42">
        <v>0</v>
      </c>
      <c r="M31" s="42"/>
      <c r="N31" s="42">
        <v>0</v>
      </c>
      <c r="O31" s="42"/>
      <c r="P31" s="42">
        <v>0</v>
      </c>
      <c r="Q31" s="42">
        <v>0</v>
      </c>
    </row>
    <row r="32" spans="4:17" ht="15">
      <c r="D32" s="3" t="s">
        <v>23</v>
      </c>
      <c r="E32" s="43">
        <v>0</v>
      </c>
      <c r="F32" s="43">
        <v>0</v>
      </c>
      <c r="G32" s="43"/>
      <c r="H32" s="43">
        <v>0</v>
      </c>
      <c r="I32" s="42">
        <v>0</v>
      </c>
      <c r="J32" s="42"/>
      <c r="K32" s="42"/>
      <c r="L32" s="42">
        <v>0</v>
      </c>
      <c r="M32" s="42"/>
      <c r="N32" s="42">
        <v>0</v>
      </c>
      <c r="O32" s="42"/>
      <c r="P32" s="42">
        <v>0</v>
      </c>
      <c r="Q32" s="42">
        <v>0</v>
      </c>
    </row>
    <row r="33" spans="4:17" ht="14.25">
      <c r="D33" s="3"/>
      <c r="E33" s="43"/>
      <c r="F33" s="43"/>
      <c r="G33" s="43"/>
      <c r="H33" s="43"/>
      <c r="I33" s="43"/>
      <c r="K33" s="43"/>
      <c r="L33" s="43"/>
      <c r="M33" s="43"/>
      <c r="N33" s="43"/>
      <c r="O33" s="43"/>
      <c r="P33" s="43"/>
      <c r="Q33" s="43"/>
    </row>
    <row r="34" spans="4:17" ht="16.5" customHeight="1">
      <c r="D34" s="3" t="s">
        <v>24</v>
      </c>
      <c r="E34" s="42">
        <v>11261.872299999999</v>
      </c>
      <c r="F34" s="42">
        <v>1542.8128500000003</v>
      </c>
      <c r="G34" s="42">
        <v>2.46</v>
      </c>
      <c r="H34" s="42">
        <v>180.15650999999997</v>
      </c>
      <c r="I34" s="142">
        <v>445.087947</v>
      </c>
      <c r="J34" s="142">
        <v>1.23</v>
      </c>
      <c r="K34" s="143"/>
      <c r="L34" s="143"/>
      <c r="M34" s="143"/>
      <c r="N34" s="143"/>
      <c r="O34" s="143"/>
      <c r="P34" s="42">
        <v>31.632260000000002</v>
      </c>
      <c r="Q34" s="143">
        <v>26.4</v>
      </c>
    </row>
    <row r="35" spans="4:17" ht="14.25">
      <c r="D35" s="3" t="s">
        <v>25</v>
      </c>
      <c r="E35" s="44"/>
      <c r="F35" s="44"/>
      <c r="G35" s="44"/>
      <c r="H35" s="44"/>
      <c r="I35" s="43"/>
      <c r="J35" s="43"/>
      <c r="K35" s="43"/>
      <c r="L35" s="44"/>
      <c r="M35" s="43"/>
      <c r="N35" s="44"/>
      <c r="O35" s="43"/>
      <c r="P35" s="44"/>
      <c r="Q35" s="43"/>
    </row>
    <row r="36" spans="4:17" ht="47.25">
      <c r="D36" s="5" t="s">
        <v>66</v>
      </c>
      <c r="E36" s="45">
        <v>0.00391216879766471</v>
      </c>
      <c r="F36" s="146">
        <v>0.005129663724829981</v>
      </c>
      <c r="G36" s="45" t="s">
        <v>65</v>
      </c>
      <c r="H36" s="45">
        <v>0.002295937293153081</v>
      </c>
      <c r="I36" s="45">
        <v>0.0017479483864989047</v>
      </c>
      <c r="J36" s="45">
        <v>0.0008537869484417361</v>
      </c>
      <c r="K36" s="45">
        <v>0.000523473263516224</v>
      </c>
      <c r="L36" s="45">
        <v>0.000266855522907515</v>
      </c>
      <c r="M36" s="45">
        <v>1.0237782298803E-05</v>
      </c>
      <c r="N36" s="45">
        <v>-0.000246379958309907</v>
      </c>
      <c r="O36" s="45">
        <v>-0.000502997698918617</v>
      </c>
      <c r="P36" s="45">
        <v>0.00114276699364564</v>
      </c>
      <c r="Q36" s="45">
        <v>0.002179454710753267</v>
      </c>
    </row>
    <row r="37" spans="4:17" ht="31.5">
      <c r="D37" s="5" t="s">
        <v>67</v>
      </c>
      <c r="E37" s="45">
        <v>0.005411476830897935</v>
      </c>
      <c r="F37" s="45">
        <v>0.005216791483175331</v>
      </c>
      <c r="G37" s="45">
        <v>0.00176099070989351</v>
      </c>
      <c r="H37" s="45">
        <v>0.0025923647035606145</v>
      </c>
      <c r="I37" s="45">
        <v>0.0030653536530729324</v>
      </c>
      <c r="J37" s="45">
        <v>0.0009840365274358985</v>
      </c>
      <c r="K37" s="45">
        <v>0.00139877226349286</v>
      </c>
      <c r="L37" s="45">
        <v>0.00152711060598225</v>
      </c>
      <c r="M37" s="45">
        <v>0.00165544894847165</v>
      </c>
      <c r="N37" s="45">
        <v>0.00178378729096105</v>
      </c>
      <c r="O37" s="45">
        <v>0.00191212563345044</v>
      </c>
      <c r="P37" s="45">
        <v>0.0015845398649855346</v>
      </c>
      <c r="Q37" s="45">
        <v>0.0017437929661298184</v>
      </c>
    </row>
    <row r="38" spans="4:17" ht="15">
      <c r="D38" s="3" t="s">
        <v>53</v>
      </c>
      <c r="E38" s="92">
        <v>2081108.8454999998</v>
      </c>
      <c r="F38" s="92">
        <v>295739.79619</v>
      </c>
      <c r="G38" s="92">
        <v>1396.94093</v>
      </c>
      <c r="H38" s="92">
        <v>69495.04819</v>
      </c>
      <c r="I38" s="144">
        <v>145199.542165</v>
      </c>
      <c r="J38" s="144">
        <v>1249.9535999999998</v>
      </c>
      <c r="K38" s="92">
        <v>-149932.070679977</v>
      </c>
      <c r="L38" s="92">
        <v>-300761.472564005</v>
      </c>
      <c r="M38" s="92">
        <v>-451590.874448032</v>
      </c>
      <c r="N38" s="92">
        <v>-602420.276332059</v>
      </c>
      <c r="O38" s="92">
        <v>-753249.678216086</v>
      </c>
      <c r="P38" s="144">
        <v>19963.057225</v>
      </c>
      <c r="Q38" s="92">
        <v>15139.411909999999</v>
      </c>
    </row>
    <row r="39" spans="4:17" ht="14.25">
      <c r="D39" s="91" t="s">
        <v>56</v>
      </c>
      <c r="E39" s="145">
        <v>1956916.078</v>
      </c>
      <c r="F39" s="145">
        <v>240008.29022</v>
      </c>
      <c r="G39" s="145">
        <v>0.001</v>
      </c>
      <c r="H39" s="145">
        <v>68062.77352</v>
      </c>
      <c r="I39" s="145">
        <v>148625.37819</v>
      </c>
      <c r="J39" s="145">
        <v>1124.40229</v>
      </c>
      <c r="K39" s="145">
        <f>(K17+K20)/K38</f>
        <v>0</v>
      </c>
      <c r="L39" s="145">
        <f>(L17+L20)/L38</f>
        <v>0</v>
      </c>
      <c r="M39" s="145">
        <f>(M17+M20)/M38</f>
        <v>0</v>
      </c>
      <c r="N39" s="145">
        <f>(N17+N20)/N38</f>
        <v>0</v>
      </c>
      <c r="O39" s="145">
        <f>(O17+O20)/O38</f>
        <v>0</v>
      </c>
      <c r="P39" s="145">
        <v>14508.64445</v>
      </c>
      <c r="Q39" s="145">
        <v>8603.06934</v>
      </c>
    </row>
    <row r="40" spans="4:17" ht="15" hidden="1">
      <c r="D40" s="29" t="s">
        <v>68</v>
      </c>
      <c r="E40" s="123">
        <f>E36/1</f>
        <v>0.00391216879766471</v>
      </c>
      <c r="F40" s="123">
        <f aca="true" t="shared" si="0" ref="F40:Q40">F36/1</f>
        <v>0.005129663724829981</v>
      </c>
      <c r="G40" s="123"/>
      <c r="H40" s="123">
        <f t="shared" si="0"/>
        <v>0.002295937293153081</v>
      </c>
      <c r="I40" s="123">
        <f t="shared" si="0"/>
        <v>0.0017479483864989047</v>
      </c>
      <c r="J40" s="123">
        <f t="shared" si="0"/>
        <v>0.0008537869484417361</v>
      </c>
      <c r="K40" s="123">
        <f t="shared" si="0"/>
        <v>0.000523473263516224</v>
      </c>
      <c r="L40" s="123">
        <f t="shared" si="0"/>
        <v>0.000266855522907515</v>
      </c>
      <c r="M40" s="123">
        <f t="shared" si="0"/>
        <v>1.0237782298803E-05</v>
      </c>
      <c r="N40" s="123">
        <f t="shared" si="0"/>
        <v>-0.000246379958309907</v>
      </c>
      <c r="O40" s="123">
        <f t="shared" si="0"/>
        <v>-0.000502997698918617</v>
      </c>
      <c r="P40" s="123">
        <f t="shared" si="0"/>
        <v>0.00114276699364564</v>
      </c>
      <c r="Q40" s="123">
        <f t="shared" si="0"/>
        <v>0.002179454710753267</v>
      </c>
    </row>
    <row r="41" spans="5:17" ht="14.25" hidden="1">
      <c r="E41" s="93">
        <f>E34/E38</f>
        <v>0.005411476830897935</v>
      </c>
      <c r="F41" s="93">
        <f>F34/F38</f>
        <v>0.005216791483175331</v>
      </c>
      <c r="G41" s="93"/>
      <c r="H41" s="93">
        <f aca="true" t="shared" si="1" ref="H41:Q41">H34/H38</f>
        <v>0.0025923647035606145</v>
      </c>
      <c r="I41" s="93">
        <f t="shared" si="1"/>
        <v>0.0030653536530729324</v>
      </c>
      <c r="J41" s="93" t="e">
        <f>#REF!/J38</f>
        <v>#REF!</v>
      </c>
      <c r="K41" s="93">
        <f t="shared" si="1"/>
        <v>0</v>
      </c>
      <c r="L41" s="93">
        <f t="shared" si="1"/>
        <v>0</v>
      </c>
      <c r="M41" s="93">
        <f t="shared" si="1"/>
        <v>0</v>
      </c>
      <c r="N41" s="93">
        <f t="shared" si="1"/>
        <v>0</v>
      </c>
      <c r="O41" s="93">
        <f t="shared" si="1"/>
        <v>0</v>
      </c>
      <c r="P41" s="93" t="e">
        <f>#REF!/P38</f>
        <v>#REF!</v>
      </c>
      <c r="Q41" s="93">
        <f t="shared" si="1"/>
        <v>0.0017437929661298184</v>
      </c>
    </row>
    <row r="42" spans="4:17" ht="14.25" hidden="1">
      <c r="D42" s="29" t="s">
        <v>39</v>
      </c>
      <c r="E42" s="94">
        <f>E36/12*12</f>
        <v>0.00391216879766471</v>
      </c>
      <c r="F42" s="94">
        <f aca="true" t="shared" si="2" ref="F42:Q42">F36/12*12</f>
        <v>0.005129663724829981</v>
      </c>
      <c r="G42" s="94"/>
      <c r="H42" s="98">
        <f t="shared" si="2"/>
        <v>0.002295937293153081</v>
      </c>
      <c r="I42" s="98">
        <f t="shared" si="2"/>
        <v>0.001747948386498905</v>
      </c>
      <c r="J42" s="98">
        <f t="shared" si="2"/>
        <v>0.0008537869484417361</v>
      </c>
      <c r="K42" s="98">
        <f t="shared" si="2"/>
        <v>0.000523473263516224</v>
      </c>
      <c r="L42" s="98">
        <f t="shared" si="2"/>
        <v>0.000266855522907515</v>
      </c>
      <c r="M42" s="98">
        <f t="shared" si="2"/>
        <v>1.0237782298803E-05</v>
      </c>
      <c r="N42" s="98">
        <f t="shared" si="2"/>
        <v>-0.000246379958309907</v>
      </c>
      <c r="O42" s="98">
        <f t="shared" si="2"/>
        <v>-0.000502997698918617</v>
      </c>
      <c r="P42" s="98">
        <f t="shared" si="2"/>
        <v>0.00114276699364564</v>
      </c>
      <c r="Q42" s="98">
        <f t="shared" si="2"/>
        <v>0.002179454710753267</v>
      </c>
    </row>
    <row r="45" ht="15"/>
    <row r="46" ht="15"/>
    <row r="47" ht="15"/>
    <row r="48" ht="15"/>
    <row r="49" ht="15"/>
    <row r="50" ht="15"/>
    <row r="51" ht="15"/>
    <row r="52" ht="15"/>
    <row r="53" ht="15"/>
  </sheetData>
  <sheetProtection/>
  <mergeCells count="1"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8:Z63"/>
  <sheetViews>
    <sheetView showGridLines="0" zoomScalePageLayoutView="0" workbookViewId="0" topLeftCell="A54">
      <selection activeCell="T77" sqref="T77"/>
    </sheetView>
  </sheetViews>
  <sheetFormatPr defaultColWidth="9.140625" defaultRowHeight="15"/>
  <cols>
    <col min="4" max="4" width="5.140625" style="0" customWidth="1"/>
    <col min="5" max="5" width="5.421875" style="0" bestFit="1" customWidth="1"/>
    <col min="6" max="6" width="6.8515625" style="0" bestFit="1" customWidth="1"/>
    <col min="7" max="7" width="8.421875" style="0" customWidth="1"/>
    <col min="8" max="8" width="7.421875" style="0" customWidth="1"/>
    <col min="9" max="9" width="8.140625" style="0" customWidth="1"/>
    <col min="10" max="10" width="8.421875" style="0" customWidth="1"/>
    <col min="11" max="11" width="6.57421875" style="0" customWidth="1"/>
    <col min="12" max="12" width="6.421875" style="0" bestFit="1" customWidth="1"/>
    <col min="13" max="13" width="7.28125" style="0" bestFit="1" customWidth="1"/>
    <col min="14" max="14" width="7.421875" style="0" customWidth="1"/>
    <col min="15" max="15" width="8.8515625" style="0" customWidth="1"/>
    <col min="16" max="18" width="8.421875" style="0" bestFit="1" customWidth="1"/>
    <col min="19" max="21" width="7.421875" style="0" customWidth="1"/>
    <col min="22" max="22" width="6.7109375" style="0" customWidth="1"/>
    <col min="23" max="23" width="7.7109375" style="0" bestFit="1" customWidth="1"/>
    <col min="24" max="24" width="8.421875" style="0" bestFit="1" customWidth="1"/>
    <col min="25" max="25" width="7.7109375" style="0" bestFit="1" customWidth="1"/>
    <col min="26" max="26" width="24.140625" style="0" bestFit="1" customWidth="1"/>
  </cols>
  <sheetData>
    <row r="8" spans="5:20" ht="14.25"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5:9" ht="15" thickBot="1">
      <c r="E9" s="11"/>
      <c r="F9" s="11"/>
      <c r="G9" s="11"/>
      <c r="H9" s="11"/>
      <c r="I9" s="11"/>
    </row>
    <row r="10" spans="5:20" ht="30.75" customHeight="1" thickBot="1">
      <c r="E10" s="135" t="s">
        <v>31</v>
      </c>
      <c r="F10" s="136"/>
      <c r="G10" s="137"/>
      <c r="H10" s="135" t="s">
        <v>32</v>
      </c>
      <c r="I10" s="136"/>
      <c r="J10" s="137"/>
      <c r="K10" s="135" t="s">
        <v>37</v>
      </c>
      <c r="L10" s="136"/>
      <c r="M10" s="137"/>
      <c r="N10" s="135" t="s">
        <v>38</v>
      </c>
      <c r="O10" s="136"/>
      <c r="P10" s="137"/>
      <c r="Q10" s="135" t="s">
        <v>26</v>
      </c>
      <c r="R10" s="136"/>
      <c r="S10" s="137"/>
      <c r="T10" s="6"/>
    </row>
    <row r="11" spans="5:20" ht="15.75">
      <c r="E11" s="12" t="s">
        <v>43</v>
      </c>
      <c r="F11" s="12" t="s">
        <v>42</v>
      </c>
      <c r="G11" s="13" t="s">
        <v>41</v>
      </c>
      <c r="H11" s="12" t="s">
        <v>43</v>
      </c>
      <c r="I11" s="12" t="s">
        <v>42</v>
      </c>
      <c r="J11" s="13" t="s">
        <v>41</v>
      </c>
      <c r="K11" s="12" t="s">
        <v>43</v>
      </c>
      <c r="L11" s="12" t="s">
        <v>42</v>
      </c>
      <c r="M11" s="13" t="s">
        <v>41</v>
      </c>
      <c r="N11" s="12" t="s">
        <v>43</v>
      </c>
      <c r="O11" s="12" t="s">
        <v>42</v>
      </c>
      <c r="P11" s="13" t="s">
        <v>41</v>
      </c>
      <c r="Q11" s="12" t="s">
        <v>43</v>
      </c>
      <c r="R11" s="12" t="s">
        <v>42</v>
      </c>
      <c r="S11" s="13" t="s">
        <v>41</v>
      </c>
      <c r="T11" s="7" t="s">
        <v>33</v>
      </c>
    </row>
    <row r="12" spans="5:20" ht="74.25">
      <c r="E12" s="18">
        <v>0.15436318570332277</v>
      </c>
      <c r="F12" s="14">
        <v>0.03</v>
      </c>
      <c r="G12" s="19">
        <v>0.08</v>
      </c>
      <c r="H12" s="18">
        <v>0.07451772322391959</v>
      </c>
      <c r="I12" s="14">
        <v>0.08</v>
      </c>
      <c r="J12" s="19">
        <v>0.11</v>
      </c>
      <c r="K12" s="18">
        <v>0.24550634957916143</v>
      </c>
      <c r="L12" s="14">
        <v>0.2</v>
      </c>
      <c r="M12" s="19">
        <v>0.22</v>
      </c>
      <c r="N12" s="18">
        <v>0.24733310596326863</v>
      </c>
      <c r="O12" s="14">
        <v>0.25</v>
      </c>
      <c r="P12" s="30">
        <v>0.31</v>
      </c>
      <c r="Q12" s="18">
        <v>0.23035865651242646</v>
      </c>
      <c r="R12" s="14">
        <v>0.2</v>
      </c>
      <c r="S12" s="19">
        <v>0.22</v>
      </c>
      <c r="T12" s="8" t="s">
        <v>36</v>
      </c>
    </row>
    <row r="13" spans="5:20" ht="42.75">
      <c r="E13" s="18">
        <v>0.48602351612874767</v>
      </c>
      <c r="F13" s="14">
        <v>0.18</v>
      </c>
      <c r="G13" s="19">
        <v>0.14</v>
      </c>
      <c r="H13" s="18">
        <v>0.09669311560037733</v>
      </c>
      <c r="I13" s="14">
        <v>0.1</v>
      </c>
      <c r="J13" s="19">
        <v>0.14</v>
      </c>
      <c r="K13" s="18">
        <v>0.27563819107392457</v>
      </c>
      <c r="L13" s="14">
        <v>0.22</v>
      </c>
      <c r="M13" s="19">
        <v>0.26</v>
      </c>
      <c r="N13" s="18">
        <v>0.2834789765952811</v>
      </c>
      <c r="O13" s="14">
        <v>0.29</v>
      </c>
      <c r="P13" s="19">
        <v>0.34</v>
      </c>
      <c r="Q13" s="18">
        <v>0.40981078621107414</v>
      </c>
      <c r="R13" s="14">
        <v>0.37</v>
      </c>
      <c r="S13" s="19">
        <v>0.4</v>
      </c>
      <c r="T13" s="8" t="s">
        <v>34</v>
      </c>
    </row>
    <row r="14" spans="5:20" ht="21.75">
      <c r="E14" s="28">
        <v>5.51</v>
      </c>
      <c r="F14" s="15">
        <v>2</v>
      </c>
      <c r="G14" s="21">
        <v>0.97</v>
      </c>
      <c r="H14" s="25">
        <v>106.52405937245265</v>
      </c>
      <c r="I14" s="16">
        <v>104</v>
      </c>
      <c r="J14" s="21">
        <v>154</v>
      </c>
      <c r="K14" s="25">
        <v>203.09522124999998</v>
      </c>
      <c r="L14" s="16">
        <v>151</v>
      </c>
      <c r="M14" s="21">
        <v>184</v>
      </c>
      <c r="N14" s="25">
        <v>359.4280970467356</v>
      </c>
      <c r="O14" s="16">
        <v>355</v>
      </c>
      <c r="P14" s="21">
        <v>472</v>
      </c>
      <c r="Q14" s="20">
        <v>5597.79818090766</v>
      </c>
      <c r="R14" s="17">
        <v>5192</v>
      </c>
      <c r="S14" s="21">
        <v>6438</v>
      </c>
      <c r="T14" s="8" t="s">
        <v>35</v>
      </c>
    </row>
    <row r="15" spans="5:20" ht="30" customHeight="1" thickBot="1">
      <c r="E15" s="26">
        <v>1133.69</v>
      </c>
      <c r="F15" s="27">
        <v>1059</v>
      </c>
      <c r="G15" s="24">
        <v>698</v>
      </c>
      <c r="H15" s="26">
        <v>110167.16</v>
      </c>
      <c r="I15" s="27">
        <v>105439</v>
      </c>
      <c r="J15" s="24">
        <v>112111</v>
      </c>
      <c r="K15" s="26">
        <v>71485.84</v>
      </c>
      <c r="L15" s="27">
        <v>67679</v>
      </c>
      <c r="M15" s="24">
        <v>71637</v>
      </c>
      <c r="N15" s="26">
        <v>126791.8</v>
      </c>
      <c r="O15" s="27">
        <v>124020</v>
      </c>
      <c r="P15" s="24">
        <v>138749</v>
      </c>
      <c r="Q15" s="22">
        <v>1365947.01</v>
      </c>
      <c r="R15" s="23">
        <v>1413477</v>
      </c>
      <c r="S15" s="24">
        <v>1601065</v>
      </c>
      <c r="T15" s="8" t="s">
        <v>40</v>
      </c>
    </row>
    <row r="16" spans="5:20" ht="14.25"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5:20" ht="15" hidden="1" thickBot="1">
      <c r="E17" s="11"/>
      <c r="F17" s="11"/>
      <c r="G17" s="11"/>
      <c r="H17" s="11"/>
      <c r="I17" s="11"/>
      <c r="J17" s="11"/>
      <c r="K17" s="11"/>
      <c r="L17" s="11"/>
      <c r="T17" s="11"/>
    </row>
    <row r="18" spans="5:20" ht="15" customHeight="1" hidden="1" thickBot="1">
      <c r="E18" s="132" t="s">
        <v>31</v>
      </c>
      <c r="F18" s="133"/>
      <c r="G18" s="134"/>
      <c r="H18" s="132" t="s">
        <v>32</v>
      </c>
      <c r="I18" s="133"/>
      <c r="J18" s="134"/>
      <c r="K18" s="132" t="s">
        <v>37</v>
      </c>
      <c r="L18" s="133"/>
      <c r="M18" s="134"/>
      <c r="N18" s="132" t="s">
        <v>38</v>
      </c>
      <c r="O18" s="133"/>
      <c r="P18" s="134"/>
      <c r="Q18" s="132" t="s">
        <v>26</v>
      </c>
      <c r="R18" s="133"/>
      <c r="S18" s="134"/>
      <c r="T18" s="31"/>
    </row>
    <row r="19" spans="5:20" ht="16.5" hidden="1" thickBot="1">
      <c r="E19" s="49" t="s">
        <v>45</v>
      </c>
      <c r="F19" s="50" t="s">
        <v>46</v>
      </c>
      <c r="G19" s="51" t="s">
        <v>47</v>
      </c>
      <c r="H19" s="52" t="s">
        <v>45</v>
      </c>
      <c r="I19" s="50" t="s">
        <v>46</v>
      </c>
      <c r="J19" s="51" t="s">
        <v>47</v>
      </c>
      <c r="K19" s="49" t="s">
        <v>45</v>
      </c>
      <c r="L19" s="50" t="s">
        <v>46</v>
      </c>
      <c r="M19" s="51" t="s">
        <v>47</v>
      </c>
      <c r="N19" s="52" t="s">
        <v>45</v>
      </c>
      <c r="O19" s="50" t="s">
        <v>46</v>
      </c>
      <c r="P19" s="51" t="s">
        <v>47</v>
      </c>
      <c r="Q19" s="49" t="s">
        <v>45</v>
      </c>
      <c r="R19" s="50" t="s">
        <v>46</v>
      </c>
      <c r="S19" s="51" t="s">
        <v>47</v>
      </c>
      <c r="T19" s="32" t="s">
        <v>33</v>
      </c>
    </row>
    <row r="20" spans="5:20" ht="74.25" hidden="1">
      <c r="E20" s="46">
        <v>0.02</v>
      </c>
      <c r="F20" s="48">
        <v>0.0358166189111748</v>
      </c>
      <c r="G20" s="53">
        <v>0.0456910445273175</v>
      </c>
      <c r="H20" s="46">
        <v>0.03</v>
      </c>
      <c r="I20" s="48">
        <v>0.0476220524938019</v>
      </c>
      <c r="J20" s="54">
        <v>0.0379200495085892</v>
      </c>
      <c r="K20" s="46">
        <v>0.08</v>
      </c>
      <c r="L20" s="48">
        <v>0.10945584048784202</v>
      </c>
      <c r="M20" s="53">
        <v>0.124642690835538</v>
      </c>
      <c r="N20" s="46">
        <v>0.1</v>
      </c>
      <c r="O20" s="48">
        <v>0.13900383992961501</v>
      </c>
      <c r="P20" s="57">
        <v>0.221105129638461</v>
      </c>
      <c r="Q20" s="46">
        <v>0.09</v>
      </c>
      <c r="R20" s="48">
        <v>0.10071636029139899</v>
      </c>
      <c r="S20" s="53">
        <v>0.16735072089838</v>
      </c>
      <c r="T20" s="33" t="s">
        <v>36</v>
      </c>
    </row>
    <row r="21" spans="5:20" ht="42.75" hidden="1">
      <c r="E21" s="18">
        <v>0.11</v>
      </c>
      <c r="F21" s="14">
        <v>0.07736389684813749</v>
      </c>
      <c r="G21" s="56">
        <v>0.0612928646098162</v>
      </c>
      <c r="H21" s="18">
        <v>0.04</v>
      </c>
      <c r="I21" s="14">
        <v>0.0670492273472953</v>
      </c>
      <c r="J21" s="55">
        <v>0.0423622462545558</v>
      </c>
      <c r="K21" s="18">
        <v>0.09</v>
      </c>
      <c r="L21" s="14">
        <v>0.12841252488277802</v>
      </c>
      <c r="M21" s="56">
        <v>0.136256932115284</v>
      </c>
      <c r="N21" s="18">
        <v>0.1419</v>
      </c>
      <c r="O21" s="14">
        <v>0.17849241282022998</v>
      </c>
      <c r="P21" s="56">
        <v>0.230782628482161</v>
      </c>
      <c r="Q21" s="18">
        <v>0.2104</v>
      </c>
      <c r="R21" s="14">
        <v>0.185742140006776</v>
      </c>
      <c r="S21" s="56">
        <v>0.257696623012697</v>
      </c>
      <c r="T21" s="33" t="s">
        <v>34</v>
      </c>
    </row>
    <row r="22" spans="5:20" ht="21.75" hidden="1">
      <c r="E22" s="34">
        <v>1.21</v>
      </c>
      <c r="F22" s="17">
        <v>0.54</v>
      </c>
      <c r="G22" s="35">
        <v>0.55</v>
      </c>
      <c r="H22" s="25">
        <v>43.91057919667904</v>
      </c>
      <c r="I22" s="17">
        <v>75.16955927132628</v>
      </c>
      <c r="J22" s="41">
        <v>64.27485230476378</v>
      </c>
      <c r="K22" s="25">
        <v>62.599999999999994</v>
      </c>
      <c r="L22" s="17">
        <v>91.9908804502755</v>
      </c>
      <c r="M22" s="36">
        <v>97.14</v>
      </c>
      <c r="N22" s="25">
        <v>179.96732955673565</v>
      </c>
      <c r="O22" s="17">
        <v>247.6564378639411</v>
      </c>
      <c r="P22" s="36">
        <v>385.85</v>
      </c>
      <c r="Q22" s="20">
        <v>2873.915217987333</v>
      </c>
      <c r="R22" s="17">
        <v>2973.852393899484</v>
      </c>
      <c r="S22" s="38">
        <v>4322.02366849486</v>
      </c>
      <c r="T22" s="33" t="s">
        <v>35</v>
      </c>
    </row>
    <row r="23" spans="5:20" ht="15" hidden="1" thickBot="1">
      <c r="E23" s="22">
        <v>1060</v>
      </c>
      <c r="F23" s="23">
        <v>698</v>
      </c>
      <c r="G23" s="39">
        <v>897.33120405</v>
      </c>
      <c r="H23" s="22">
        <v>105493</v>
      </c>
      <c r="I23" s="23">
        <v>112111</v>
      </c>
      <c r="J23" s="40">
        <v>151726.7330880772</v>
      </c>
      <c r="K23" s="22">
        <v>67927</v>
      </c>
      <c r="L23" s="23">
        <v>71637</v>
      </c>
      <c r="M23" s="47">
        <v>71291.7856669574</v>
      </c>
      <c r="N23" s="22">
        <v>124310</v>
      </c>
      <c r="O23" s="23">
        <v>138749</v>
      </c>
      <c r="P23" s="37">
        <v>167191.9600438323</v>
      </c>
      <c r="Q23" s="22">
        <v>1415944</v>
      </c>
      <c r="R23" s="23">
        <v>1601065</v>
      </c>
      <c r="S23" s="37">
        <v>1677175.128632519</v>
      </c>
      <c r="T23" s="33" t="s">
        <v>44</v>
      </c>
    </row>
    <row r="24" ht="14.25" hidden="1"/>
    <row r="25" ht="14.25" hidden="1"/>
    <row r="26" ht="15" hidden="1" thickBot="1"/>
    <row r="27" spans="5:20" ht="15" hidden="1" thickBot="1">
      <c r="E27" s="132" t="s">
        <v>31</v>
      </c>
      <c r="F27" s="133"/>
      <c r="G27" s="134"/>
      <c r="H27" s="132" t="s">
        <v>32</v>
      </c>
      <c r="I27" s="133"/>
      <c r="J27" s="134"/>
      <c r="K27" s="132" t="s">
        <v>37</v>
      </c>
      <c r="L27" s="133"/>
      <c r="M27" s="134"/>
      <c r="N27" s="132" t="s">
        <v>38</v>
      </c>
      <c r="O27" s="133"/>
      <c r="P27" s="134"/>
      <c r="Q27" s="132" t="s">
        <v>26</v>
      </c>
      <c r="R27" s="133"/>
      <c r="S27" s="134"/>
      <c r="T27" s="31"/>
    </row>
    <row r="28" spans="5:20" ht="15.75" hidden="1">
      <c r="E28" s="12" t="s">
        <v>48</v>
      </c>
      <c r="F28" s="12" t="s">
        <v>49</v>
      </c>
      <c r="G28" s="12" t="s">
        <v>50</v>
      </c>
      <c r="H28" s="12" t="s">
        <v>48</v>
      </c>
      <c r="I28" s="12" t="s">
        <v>49</v>
      </c>
      <c r="J28" s="12" t="s">
        <v>50</v>
      </c>
      <c r="K28" s="12" t="s">
        <v>48</v>
      </c>
      <c r="L28" s="12" t="s">
        <v>49</v>
      </c>
      <c r="M28" s="12" t="s">
        <v>50</v>
      </c>
      <c r="N28" s="12" t="s">
        <v>48</v>
      </c>
      <c r="O28" s="12" t="s">
        <v>49</v>
      </c>
      <c r="P28" s="12" t="s">
        <v>50</v>
      </c>
      <c r="Q28" s="12" t="s">
        <v>48</v>
      </c>
      <c r="R28" s="12" t="s">
        <v>49</v>
      </c>
      <c r="S28" s="12" t="s">
        <v>50</v>
      </c>
      <c r="T28" s="32" t="s">
        <v>33</v>
      </c>
    </row>
    <row r="29" spans="5:20" ht="74.25" hidden="1">
      <c r="E29" s="14">
        <v>0.02</v>
      </c>
      <c r="F29" s="19">
        <v>0.06</v>
      </c>
      <c r="G29" s="19">
        <v>0.08</v>
      </c>
      <c r="H29" s="14">
        <v>0.06</v>
      </c>
      <c r="I29" s="19">
        <v>0.07</v>
      </c>
      <c r="J29" s="19">
        <v>0.1</v>
      </c>
      <c r="K29" s="14">
        <v>0.08</v>
      </c>
      <c r="L29" s="19">
        <v>0.16</v>
      </c>
      <c r="M29" s="19">
        <v>0.18</v>
      </c>
      <c r="N29" s="14">
        <v>0.1</v>
      </c>
      <c r="O29" s="19">
        <v>0.22</v>
      </c>
      <c r="P29" s="30">
        <v>0.32</v>
      </c>
      <c r="Q29" s="14">
        <v>0.14</v>
      </c>
      <c r="R29" s="19">
        <v>0.16</v>
      </c>
      <c r="S29" s="60">
        <v>0.24</v>
      </c>
      <c r="T29" s="33" t="s">
        <v>36</v>
      </c>
    </row>
    <row r="30" spans="5:20" ht="42.75" hidden="1">
      <c r="E30" s="14">
        <v>0.17</v>
      </c>
      <c r="F30" s="19">
        <v>0.11</v>
      </c>
      <c r="G30" s="19">
        <v>0.13</v>
      </c>
      <c r="H30" s="14">
        <v>0.07</v>
      </c>
      <c r="I30" s="19">
        <v>0.1</v>
      </c>
      <c r="J30" s="19">
        <v>0.11</v>
      </c>
      <c r="K30" s="14">
        <v>0.09</v>
      </c>
      <c r="L30" s="19">
        <v>0.19</v>
      </c>
      <c r="M30" s="19">
        <v>0.2</v>
      </c>
      <c r="N30" s="14">
        <v>0.12</v>
      </c>
      <c r="O30" s="19">
        <v>0.26</v>
      </c>
      <c r="P30" s="19">
        <v>0.33</v>
      </c>
      <c r="Q30" s="14">
        <v>0.25</v>
      </c>
      <c r="R30" s="19">
        <v>0.29</v>
      </c>
      <c r="S30" s="19">
        <v>0.39</v>
      </c>
      <c r="T30" s="33" t="s">
        <v>34</v>
      </c>
    </row>
    <row r="31" spans="5:20" ht="21.75" hidden="1">
      <c r="E31" s="15">
        <v>2</v>
      </c>
      <c r="F31" s="58">
        <v>0.77</v>
      </c>
      <c r="G31" s="58">
        <v>1.1400000000000001</v>
      </c>
      <c r="H31" s="16">
        <v>76</v>
      </c>
      <c r="I31" s="58">
        <v>110</v>
      </c>
      <c r="J31" s="58">
        <v>173.286431002277</v>
      </c>
      <c r="K31" s="16">
        <v>63</v>
      </c>
      <c r="L31" s="58">
        <v>135</v>
      </c>
      <c r="M31" s="58">
        <v>140.28753183996406</v>
      </c>
      <c r="N31" s="16">
        <v>144</v>
      </c>
      <c r="O31" s="58">
        <v>362</v>
      </c>
      <c r="P31" s="58">
        <v>550.144761372181</v>
      </c>
      <c r="Q31" s="17">
        <v>3498</v>
      </c>
      <c r="R31" s="58">
        <v>4675</v>
      </c>
      <c r="S31" s="58">
        <v>6540.993255614861</v>
      </c>
      <c r="T31" s="33" t="s">
        <v>35</v>
      </c>
    </row>
    <row r="32" spans="5:20" ht="22.5" hidden="1" thickBot="1">
      <c r="E32" s="23">
        <v>1059</v>
      </c>
      <c r="F32" s="59">
        <v>698</v>
      </c>
      <c r="G32" s="59">
        <v>897.33120405</v>
      </c>
      <c r="H32" s="23">
        <v>105439</v>
      </c>
      <c r="I32" s="59">
        <v>112111</v>
      </c>
      <c r="J32" s="59">
        <v>151726.7330880772</v>
      </c>
      <c r="K32" s="23">
        <v>67679</v>
      </c>
      <c r="L32" s="59">
        <v>71637</v>
      </c>
      <c r="M32" s="59">
        <v>71291.7856669574</v>
      </c>
      <c r="N32" s="23">
        <v>124020</v>
      </c>
      <c r="O32" s="59">
        <v>138749</v>
      </c>
      <c r="P32" s="37">
        <v>167191.9600438323</v>
      </c>
      <c r="Q32" s="23">
        <v>1413477</v>
      </c>
      <c r="R32" s="59">
        <v>1601065</v>
      </c>
      <c r="S32" s="37">
        <v>1677175.128632519</v>
      </c>
      <c r="T32" s="33" t="s">
        <v>40</v>
      </c>
    </row>
    <row r="35" ht="15" thickBot="1"/>
    <row r="36" spans="5:20" ht="22.5" customHeight="1" thickBot="1">
      <c r="E36" s="129" t="s">
        <v>31</v>
      </c>
      <c r="F36" s="130"/>
      <c r="G36" s="131"/>
      <c r="H36" s="129" t="s">
        <v>32</v>
      </c>
      <c r="I36" s="130"/>
      <c r="J36" s="131"/>
      <c r="K36" s="129" t="s">
        <v>37</v>
      </c>
      <c r="L36" s="130"/>
      <c r="M36" s="131"/>
      <c r="N36" s="129" t="s">
        <v>38</v>
      </c>
      <c r="O36" s="130"/>
      <c r="P36" s="131"/>
      <c r="Q36" s="129" t="s">
        <v>26</v>
      </c>
      <c r="R36" s="130"/>
      <c r="S36" s="131"/>
      <c r="T36" s="68"/>
    </row>
    <row r="37" spans="5:20" ht="16.5" thickBot="1">
      <c r="E37" s="70" t="s">
        <v>41</v>
      </c>
      <c r="F37" s="71" t="s">
        <v>54</v>
      </c>
      <c r="G37" s="78" t="s">
        <v>62</v>
      </c>
      <c r="H37" s="77" t="s">
        <v>42</v>
      </c>
      <c r="I37" s="71" t="s">
        <v>41</v>
      </c>
      <c r="J37" s="79" t="s">
        <v>62</v>
      </c>
      <c r="K37" s="70" t="s">
        <v>41</v>
      </c>
      <c r="L37" s="71" t="s">
        <v>54</v>
      </c>
      <c r="M37" s="76" t="s">
        <v>62</v>
      </c>
      <c r="N37" s="70" t="s">
        <v>41</v>
      </c>
      <c r="O37" s="71" t="s">
        <v>54</v>
      </c>
      <c r="P37" s="76" t="s">
        <v>62</v>
      </c>
      <c r="Q37" s="77" t="s">
        <v>41</v>
      </c>
      <c r="R37" s="71" t="s">
        <v>54</v>
      </c>
      <c r="S37" s="76" t="s">
        <v>62</v>
      </c>
      <c r="T37" s="83" t="s">
        <v>33</v>
      </c>
    </row>
    <row r="38" spans="5:20" ht="74.25">
      <c r="E38" s="46">
        <v>0.08</v>
      </c>
      <c r="F38" s="48">
        <v>0.08</v>
      </c>
      <c r="G38" s="48">
        <v>0.08</v>
      </c>
      <c r="H38" s="46">
        <v>0.11</v>
      </c>
      <c r="I38" s="48">
        <v>0.11</v>
      </c>
      <c r="J38" s="48">
        <v>0.11</v>
      </c>
      <c r="K38" s="46">
        <v>0.22</v>
      </c>
      <c r="L38" s="48">
        <v>0.22</v>
      </c>
      <c r="M38" s="48">
        <v>0.2</v>
      </c>
      <c r="N38" s="72">
        <v>0.31</v>
      </c>
      <c r="O38" s="69">
        <v>0.34</v>
      </c>
      <c r="P38" s="69">
        <v>0.47</v>
      </c>
      <c r="Q38" s="46">
        <v>0.22</v>
      </c>
      <c r="R38" s="69">
        <v>0.27</v>
      </c>
      <c r="S38" s="69">
        <v>0.31</v>
      </c>
      <c r="T38" s="80" t="s">
        <v>36</v>
      </c>
    </row>
    <row r="39" spans="5:20" ht="42.75">
      <c r="E39" s="18">
        <v>0.14</v>
      </c>
      <c r="F39" s="14">
        <v>0.11</v>
      </c>
      <c r="G39" s="14">
        <v>0.22</v>
      </c>
      <c r="H39" s="18">
        <v>0.14</v>
      </c>
      <c r="I39" s="14">
        <v>0.12</v>
      </c>
      <c r="J39" s="14">
        <v>0.14</v>
      </c>
      <c r="K39" s="18">
        <v>0.26</v>
      </c>
      <c r="L39" s="14">
        <v>0.25</v>
      </c>
      <c r="M39" s="14">
        <v>0.26</v>
      </c>
      <c r="N39" s="73">
        <v>0.34</v>
      </c>
      <c r="O39" s="14">
        <v>0.39</v>
      </c>
      <c r="P39" s="14">
        <v>0.5</v>
      </c>
      <c r="Q39" s="18">
        <v>0.4</v>
      </c>
      <c r="R39" s="14">
        <v>0.47</v>
      </c>
      <c r="S39" s="14">
        <v>0.55</v>
      </c>
      <c r="T39" s="81" t="s">
        <v>34</v>
      </c>
    </row>
    <row r="40" spans="5:20" ht="21.75">
      <c r="E40" s="34">
        <v>0.97</v>
      </c>
      <c r="F40" s="84">
        <v>1.54</v>
      </c>
      <c r="G40" s="84">
        <v>3.35</v>
      </c>
      <c r="H40" s="25">
        <v>154</v>
      </c>
      <c r="I40" s="17">
        <v>191</v>
      </c>
      <c r="J40" s="17">
        <v>210.6402081577143</v>
      </c>
      <c r="K40" s="25">
        <v>184</v>
      </c>
      <c r="L40" s="17">
        <v>184</v>
      </c>
      <c r="M40" s="17">
        <v>184.84020107562944</v>
      </c>
      <c r="N40" s="74">
        <v>472</v>
      </c>
      <c r="O40" s="17">
        <v>732</v>
      </c>
      <c r="P40" s="17">
        <v>1122.5170181878025</v>
      </c>
      <c r="Q40" s="20">
        <v>6438</v>
      </c>
      <c r="R40" s="17">
        <v>8583</v>
      </c>
      <c r="S40" s="17">
        <v>10649.161260348781</v>
      </c>
      <c r="T40" s="81" t="s">
        <v>35</v>
      </c>
    </row>
    <row r="41" spans="5:20" ht="22.5" thickBot="1">
      <c r="E41" s="22">
        <v>698</v>
      </c>
      <c r="F41" s="23">
        <v>1419</v>
      </c>
      <c r="G41" s="23">
        <v>1940.6398665680001</v>
      </c>
      <c r="H41" s="22">
        <v>112111</v>
      </c>
      <c r="I41" s="23">
        <v>156819</v>
      </c>
      <c r="J41" s="23">
        <v>161910.957182952</v>
      </c>
      <c r="K41" s="22">
        <v>71637</v>
      </c>
      <c r="L41" s="23">
        <v>73708</v>
      </c>
      <c r="M41" s="23">
        <v>76125.2976649393</v>
      </c>
      <c r="N41" s="75">
        <v>138749</v>
      </c>
      <c r="O41" s="23">
        <v>189658</v>
      </c>
      <c r="P41" s="23">
        <v>212123.140853263</v>
      </c>
      <c r="Q41" s="22">
        <v>1601065</v>
      </c>
      <c r="R41" s="23">
        <v>1809706</v>
      </c>
      <c r="S41" s="23">
        <v>1942237.47703412</v>
      </c>
      <c r="T41" s="82" t="s">
        <v>40</v>
      </c>
    </row>
    <row r="42" ht="15" thickBot="1"/>
    <row r="43" spans="5:20" ht="15" thickBot="1">
      <c r="E43" s="132" t="s">
        <v>31</v>
      </c>
      <c r="F43" s="130"/>
      <c r="G43" s="131"/>
      <c r="H43" s="129" t="s">
        <v>32</v>
      </c>
      <c r="I43" s="130"/>
      <c r="J43" s="131"/>
      <c r="K43" s="129" t="s">
        <v>37</v>
      </c>
      <c r="L43" s="130"/>
      <c r="M43" s="131"/>
      <c r="N43" s="129" t="s">
        <v>38</v>
      </c>
      <c r="O43" s="130"/>
      <c r="P43" s="131"/>
      <c r="Q43" s="129" t="s">
        <v>26</v>
      </c>
      <c r="R43" s="130"/>
      <c r="S43" s="131"/>
      <c r="T43" s="31"/>
    </row>
    <row r="44" spans="5:20" ht="16.5" thickBot="1">
      <c r="E44" s="85" t="s">
        <v>46</v>
      </c>
      <c r="F44" s="86" t="s">
        <v>47</v>
      </c>
      <c r="G44" s="87" t="s">
        <v>57</v>
      </c>
      <c r="H44" s="88" t="s">
        <v>46</v>
      </c>
      <c r="I44" s="86" t="s">
        <v>47</v>
      </c>
      <c r="J44" s="87" t="s">
        <v>57</v>
      </c>
      <c r="K44" s="88" t="s">
        <v>46</v>
      </c>
      <c r="L44" s="86" t="s">
        <v>47</v>
      </c>
      <c r="M44" s="87" t="s">
        <v>57</v>
      </c>
      <c r="N44" s="88" t="s">
        <v>46</v>
      </c>
      <c r="O44" s="86" t="s">
        <v>47</v>
      </c>
      <c r="P44" s="87" t="s">
        <v>57</v>
      </c>
      <c r="Q44" s="88" t="s">
        <v>46</v>
      </c>
      <c r="R44" s="86" t="s">
        <v>47</v>
      </c>
      <c r="S44" s="87" t="s">
        <v>57</v>
      </c>
      <c r="T44" s="32" t="s">
        <v>33</v>
      </c>
    </row>
    <row r="45" spans="5:20" ht="74.25">
      <c r="E45" s="89">
        <v>0.0358166189111748</v>
      </c>
      <c r="F45" s="101">
        <v>0.0456910445273175</v>
      </c>
      <c r="G45" s="111">
        <v>0.0489529261129766</v>
      </c>
      <c r="H45" s="89">
        <v>0.0476220524938019</v>
      </c>
      <c r="I45" s="102">
        <v>0.0379200495085892</v>
      </c>
      <c r="J45" s="107">
        <v>0.0714101730059897</v>
      </c>
      <c r="K45" s="89">
        <v>0.10945584048784202</v>
      </c>
      <c r="L45" s="101">
        <v>0.124642690835538</v>
      </c>
      <c r="M45" s="105">
        <v>0.0992909973998705</v>
      </c>
      <c r="N45" s="89">
        <v>0.13900383992961501</v>
      </c>
      <c r="O45" s="99">
        <v>0.221105129638461</v>
      </c>
      <c r="P45" s="97">
        <v>0.208759164313113</v>
      </c>
      <c r="Q45" s="89">
        <v>0.10071636029139899</v>
      </c>
      <c r="R45" s="90">
        <v>0.16735072089838</v>
      </c>
      <c r="S45" s="97">
        <v>0.162449623168536</v>
      </c>
      <c r="T45" s="33" t="s">
        <v>36</v>
      </c>
    </row>
    <row r="46" spans="5:20" ht="74.25">
      <c r="E46" s="18">
        <v>0.07736389684813749</v>
      </c>
      <c r="F46" s="56">
        <v>0.0612928646098162</v>
      </c>
      <c r="G46" s="112">
        <v>0.121207874228866</v>
      </c>
      <c r="H46" s="18">
        <v>0.0670492273472953</v>
      </c>
      <c r="I46" s="55">
        <v>0.0423622462545558</v>
      </c>
      <c r="J46" s="108">
        <v>0.0913934095220966</v>
      </c>
      <c r="K46" s="18">
        <v>0.12841252488277802</v>
      </c>
      <c r="L46" s="56">
        <v>0.136256932115284</v>
      </c>
      <c r="M46" s="106">
        <v>0.126054857843058</v>
      </c>
      <c r="N46" s="18">
        <v>0.17849241282022998</v>
      </c>
      <c r="O46" s="100">
        <v>0.230782628482161</v>
      </c>
      <c r="P46" s="95">
        <v>0.229949326986266</v>
      </c>
      <c r="Q46" s="18">
        <v>0.185742140006776</v>
      </c>
      <c r="R46" s="14">
        <v>0.257696623012697</v>
      </c>
      <c r="S46" s="95">
        <v>0.265370822129332</v>
      </c>
      <c r="T46" s="81" t="s">
        <v>59</v>
      </c>
    </row>
    <row r="47" spans="5:20" ht="21.75">
      <c r="E47" s="20">
        <v>0.54</v>
      </c>
      <c r="F47" s="103">
        <v>0.55</v>
      </c>
      <c r="G47" s="113">
        <v>1955.3185096910001</v>
      </c>
      <c r="H47" s="20">
        <v>75.16955927132628</v>
      </c>
      <c r="I47" s="41">
        <v>64.27485230476378</v>
      </c>
      <c r="J47" s="109">
        <v>157955.475558768</v>
      </c>
      <c r="K47" s="20">
        <v>91.9908804502755</v>
      </c>
      <c r="L47" s="36">
        <v>97.14</v>
      </c>
      <c r="M47" s="38">
        <v>72938.53556965615</v>
      </c>
      <c r="N47" s="20">
        <v>247.6564378639411</v>
      </c>
      <c r="O47" s="36">
        <v>385.85</v>
      </c>
      <c r="P47" s="38">
        <v>213709.47356125602</v>
      </c>
      <c r="Q47" s="20">
        <v>2973.852393899484</v>
      </c>
      <c r="R47" s="17">
        <v>4322.02366849486</v>
      </c>
      <c r="S47" s="96">
        <v>1901313.950793355</v>
      </c>
      <c r="T47" s="33" t="s">
        <v>35</v>
      </c>
    </row>
    <row r="48" spans="5:20" ht="54" thickBot="1">
      <c r="E48" s="22">
        <v>698</v>
      </c>
      <c r="F48" s="104">
        <v>897.33120405</v>
      </c>
      <c r="G48" s="110">
        <v>1940.6398665680001</v>
      </c>
      <c r="H48" s="22">
        <v>112111</v>
      </c>
      <c r="I48" s="40">
        <v>151726.7330880772</v>
      </c>
      <c r="J48" s="40">
        <v>161910.957182952</v>
      </c>
      <c r="K48" s="22">
        <v>71637</v>
      </c>
      <c r="L48" s="47">
        <v>71291.7856669574</v>
      </c>
      <c r="M48" s="47">
        <v>76125.2976649393</v>
      </c>
      <c r="N48" s="22">
        <v>138749</v>
      </c>
      <c r="O48" s="37">
        <v>167191.9600438323</v>
      </c>
      <c r="P48" s="37">
        <v>212123.140853263</v>
      </c>
      <c r="Q48" s="22">
        <v>1601065</v>
      </c>
      <c r="R48" s="23">
        <v>1677175.128632519</v>
      </c>
      <c r="S48" s="37">
        <v>1942237.4770341201</v>
      </c>
      <c r="T48" s="82" t="s">
        <v>58</v>
      </c>
    </row>
    <row r="50" ht="15" thickBot="1"/>
    <row r="51" spans="5:20" ht="15" thickBot="1">
      <c r="E51" s="132" t="s">
        <v>31</v>
      </c>
      <c r="F51" s="133"/>
      <c r="G51" s="134"/>
      <c r="H51" s="132" t="s">
        <v>32</v>
      </c>
      <c r="I51" s="133"/>
      <c r="J51" s="134"/>
      <c r="K51" s="132" t="s">
        <v>37</v>
      </c>
      <c r="L51" s="133"/>
      <c r="M51" s="134"/>
      <c r="N51" s="132" t="s">
        <v>38</v>
      </c>
      <c r="O51" s="133"/>
      <c r="P51" s="134"/>
      <c r="Q51" s="132" t="s">
        <v>26</v>
      </c>
      <c r="R51" s="133"/>
      <c r="S51" s="134"/>
      <c r="T51" s="31"/>
    </row>
    <row r="52" spans="5:20" ht="16.5" thickBot="1">
      <c r="E52" s="12" t="s">
        <v>49</v>
      </c>
      <c r="F52" s="12" t="s">
        <v>50</v>
      </c>
      <c r="G52" s="12" t="s">
        <v>60</v>
      </c>
      <c r="H52" s="12" t="s">
        <v>49</v>
      </c>
      <c r="I52" s="12" t="s">
        <v>50</v>
      </c>
      <c r="J52" s="12" t="s">
        <v>60</v>
      </c>
      <c r="K52" s="12" t="s">
        <v>49</v>
      </c>
      <c r="L52" s="12" t="s">
        <v>50</v>
      </c>
      <c r="M52" s="12" t="s">
        <v>60</v>
      </c>
      <c r="N52" s="12" t="s">
        <v>49</v>
      </c>
      <c r="O52" s="12" t="s">
        <v>50</v>
      </c>
      <c r="P52" s="12" t="s">
        <v>60</v>
      </c>
      <c r="Q52" s="12" t="s">
        <v>49</v>
      </c>
      <c r="R52" s="12" t="s">
        <v>50</v>
      </c>
      <c r="S52" s="12" t="s">
        <v>60</v>
      </c>
      <c r="T52" s="32" t="s">
        <v>33</v>
      </c>
    </row>
    <row r="53" spans="5:20" ht="84.75">
      <c r="E53" s="89">
        <v>0.06</v>
      </c>
      <c r="F53" s="90">
        <v>0.08</v>
      </c>
      <c r="G53" s="117">
        <v>0.06</v>
      </c>
      <c r="H53" s="89">
        <v>0.07</v>
      </c>
      <c r="I53" s="90">
        <v>0.1</v>
      </c>
      <c r="J53" s="117">
        <v>0.11</v>
      </c>
      <c r="K53" s="89">
        <v>0.16</v>
      </c>
      <c r="L53" s="90">
        <v>0.18</v>
      </c>
      <c r="M53" s="117">
        <v>0.15</v>
      </c>
      <c r="N53" s="89">
        <v>0.22</v>
      </c>
      <c r="O53" s="118">
        <v>0.32</v>
      </c>
      <c r="P53" s="115">
        <v>0.23</v>
      </c>
      <c r="Q53" s="89">
        <v>0.16</v>
      </c>
      <c r="R53" s="114">
        <v>0.24</v>
      </c>
      <c r="S53" s="115">
        <v>0.23</v>
      </c>
      <c r="T53" s="33" t="s">
        <v>36</v>
      </c>
    </row>
    <row r="54" spans="5:20" ht="126.75">
      <c r="E54" s="18">
        <v>0.11</v>
      </c>
      <c r="F54" s="14">
        <v>0.13</v>
      </c>
      <c r="G54" s="19">
        <v>0.2</v>
      </c>
      <c r="H54" s="18">
        <v>0.1</v>
      </c>
      <c r="I54" s="14">
        <v>0.11</v>
      </c>
      <c r="J54" s="19">
        <v>0.14</v>
      </c>
      <c r="K54" s="18">
        <v>0.19</v>
      </c>
      <c r="L54" s="14">
        <v>0.2</v>
      </c>
      <c r="M54" s="19">
        <v>0.19</v>
      </c>
      <c r="N54" s="18">
        <v>0.26</v>
      </c>
      <c r="O54" s="14">
        <v>0.33</v>
      </c>
      <c r="P54" s="19">
        <v>0.26</v>
      </c>
      <c r="Q54" s="18">
        <v>0.29</v>
      </c>
      <c r="R54" s="14">
        <v>0.39</v>
      </c>
      <c r="S54" s="19">
        <v>0.37</v>
      </c>
      <c r="T54" s="33" t="s">
        <v>30</v>
      </c>
    </row>
    <row r="55" spans="5:20" ht="21.75">
      <c r="E55" s="20">
        <v>0.77</v>
      </c>
      <c r="F55" s="17">
        <v>1.1400000000000001</v>
      </c>
      <c r="G55" s="58">
        <v>3.06</v>
      </c>
      <c r="H55" s="20">
        <v>110</v>
      </c>
      <c r="I55" s="17">
        <v>173.286431002277</v>
      </c>
      <c r="J55" s="58">
        <v>210.6402081577143</v>
      </c>
      <c r="K55" s="20">
        <v>135</v>
      </c>
      <c r="L55" s="17">
        <v>140.28753183996406</v>
      </c>
      <c r="M55" s="58">
        <v>135.29600037656712</v>
      </c>
      <c r="N55" s="20">
        <v>362</v>
      </c>
      <c r="O55" s="17">
        <v>550.144761372181</v>
      </c>
      <c r="P55" s="58">
        <v>556.58549616</v>
      </c>
      <c r="Q55" s="20">
        <v>4675</v>
      </c>
      <c r="R55" s="17">
        <v>6540.993255614861</v>
      </c>
      <c r="S55" s="58">
        <v>7013.041346297143</v>
      </c>
      <c r="T55" s="33" t="s">
        <v>35</v>
      </c>
    </row>
    <row r="56" spans="5:20" ht="22.5" thickBot="1">
      <c r="E56" s="22">
        <v>698</v>
      </c>
      <c r="F56" s="116">
        <v>897.33120405</v>
      </c>
      <c r="G56" s="37">
        <v>1940.6398665680001</v>
      </c>
      <c r="H56" s="22">
        <v>112111</v>
      </c>
      <c r="I56" s="116">
        <v>151726.7330880772</v>
      </c>
      <c r="J56" s="37">
        <v>161910.957182952</v>
      </c>
      <c r="K56" s="22">
        <v>71637</v>
      </c>
      <c r="L56" s="116">
        <v>71291.7856669574</v>
      </c>
      <c r="M56" s="37">
        <v>76125.2976649393</v>
      </c>
      <c r="N56" s="22">
        <v>138749</v>
      </c>
      <c r="O56" s="116">
        <v>167191.9600438323</v>
      </c>
      <c r="P56" s="37">
        <v>212123.140853263</v>
      </c>
      <c r="Q56" s="22">
        <v>1601065</v>
      </c>
      <c r="R56" s="116">
        <v>1677175.128632519</v>
      </c>
      <c r="S56" s="37">
        <v>1942237.4770341201</v>
      </c>
      <c r="T56" s="33" t="s">
        <v>61</v>
      </c>
    </row>
    <row r="57" ht="15" thickBot="1"/>
    <row r="58" spans="5:26" ht="15" customHeight="1" thickBot="1">
      <c r="E58" s="132" t="s">
        <v>64</v>
      </c>
      <c r="F58" s="130"/>
      <c r="G58" s="131"/>
      <c r="H58" s="129" t="s">
        <v>63</v>
      </c>
      <c r="I58" s="130"/>
      <c r="J58" s="131"/>
      <c r="K58" s="132" t="s">
        <v>31</v>
      </c>
      <c r="L58" s="130"/>
      <c r="M58" s="131"/>
      <c r="N58" s="129" t="s">
        <v>32</v>
      </c>
      <c r="O58" s="130"/>
      <c r="P58" s="131"/>
      <c r="Q58" s="129" t="s">
        <v>37</v>
      </c>
      <c r="R58" s="130"/>
      <c r="S58" s="131"/>
      <c r="T58" s="129" t="s">
        <v>38</v>
      </c>
      <c r="U58" s="130"/>
      <c r="V58" s="131"/>
      <c r="W58" s="129" t="s">
        <v>26</v>
      </c>
      <c r="X58" s="130"/>
      <c r="Y58" s="131"/>
      <c r="Z58" s="68"/>
    </row>
    <row r="59" spans="5:26" ht="16.5" thickBot="1">
      <c r="E59" s="147" t="s">
        <v>54</v>
      </c>
      <c r="F59" s="148" t="s">
        <v>62</v>
      </c>
      <c r="G59" s="149" t="s">
        <v>72</v>
      </c>
      <c r="H59" s="147" t="s">
        <v>54</v>
      </c>
      <c r="I59" s="148" t="s">
        <v>62</v>
      </c>
      <c r="J59" s="149" t="s">
        <v>72</v>
      </c>
      <c r="K59" s="120" t="s">
        <v>54</v>
      </c>
      <c r="L59" s="121" t="s">
        <v>62</v>
      </c>
      <c r="M59" s="120" t="s">
        <v>72</v>
      </c>
      <c r="N59" s="121" t="s">
        <v>54</v>
      </c>
      <c r="O59" s="122" t="s">
        <v>62</v>
      </c>
      <c r="P59" s="122" t="s">
        <v>72</v>
      </c>
      <c r="Q59" s="120" t="s">
        <v>54</v>
      </c>
      <c r="R59" s="121" t="s">
        <v>62</v>
      </c>
      <c r="S59" s="122" t="s">
        <v>72</v>
      </c>
      <c r="T59" s="147" t="s">
        <v>54</v>
      </c>
      <c r="U59" s="148" t="s">
        <v>62</v>
      </c>
      <c r="V59" s="149" t="s">
        <v>72</v>
      </c>
      <c r="W59" s="147" t="s">
        <v>54</v>
      </c>
      <c r="X59" s="148" t="s">
        <v>62</v>
      </c>
      <c r="Y59" s="149" t="s">
        <v>72</v>
      </c>
      <c r="Z59" s="125" t="s">
        <v>33</v>
      </c>
    </row>
    <row r="60" spans="5:26" ht="53.25">
      <c r="E60" s="89">
        <v>0.01</v>
      </c>
      <c r="F60" s="126">
        <v>0.22</v>
      </c>
      <c r="G60" s="150">
        <v>0.22</v>
      </c>
      <c r="H60" s="89">
        <v>0.01</v>
      </c>
      <c r="I60" s="126">
        <v>0.13</v>
      </c>
      <c r="J60" s="127">
        <v>0.11</v>
      </c>
      <c r="K60" s="89">
        <v>0.08</v>
      </c>
      <c r="L60" s="126">
        <v>0.08</v>
      </c>
      <c r="M60" s="127">
        <v>0.09</v>
      </c>
      <c r="N60" s="89">
        <v>0.11</v>
      </c>
      <c r="O60" s="126">
        <v>0.11</v>
      </c>
      <c r="P60" s="127">
        <v>0.17</v>
      </c>
      <c r="Q60" s="89">
        <v>0.22</v>
      </c>
      <c r="R60" s="126">
        <v>0.2</v>
      </c>
      <c r="S60" s="150">
        <v>0.23</v>
      </c>
      <c r="T60" s="89">
        <v>0.34</v>
      </c>
      <c r="U60" s="126">
        <v>0.47</v>
      </c>
      <c r="V60" s="159">
        <v>0.51</v>
      </c>
      <c r="W60" s="89">
        <v>0.27</v>
      </c>
      <c r="X60" s="126">
        <v>0.31</v>
      </c>
      <c r="Y60" s="127">
        <v>0.39</v>
      </c>
      <c r="Z60" s="155" t="s">
        <v>66</v>
      </c>
    </row>
    <row r="61" spans="5:26" ht="24.75" customHeight="1">
      <c r="E61" s="18">
        <v>0.07</v>
      </c>
      <c r="F61" s="119">
        <v>0.17</v>
      </c>
      <c r="G61" s="151">
        <v>0.17</v>
      </c>
      <c r="H61" s="18">
        <v>0.05</v>
      </c>
      <c r="I61" s="119">
        <v>0.15</v>
      </c>
      <c r="J61" s="19">
        <v>0.16</v>
      </c>
      <c r="K61" s="18">
        <v>0.11</v>
      </c>
      <c r="L61" s="119">
        <v>0.22</v>
      </c>
      <c r="M61" s="19">
        <v>0.1</v>
      </c>
      <c r="N61" s="18">
        <v>0.12</v>
      </c>
      <c r="O61" s="119">
        <v>0.14</v>
      </c>
      <c r="P61" s="19">
        <v>0.31</v>
      </c>
      <c r="Q61" s="18">
        <v>0.25</v>
      </c>
      <c r="R61" s="119">
        <v>0.26</v>
      </c>
      <c r="S61" s="151">
        <v>0.26</v>
      </c>
      <c r="T61" s="18">
        <v>0.39</v>
      </c>
      <c r="U61" s="119">
        <v>0.5</v>
      </c>
      <c r="V61" s="151">
        <v>0.52</v>
      </c>
      <c r="W61" s="18">
        <v>0.47</v>
      </c>
      <c r="X61" s="119">
        <v>0.55</v>
      </c>
      <c r="Y61" s="19">
        <v>0.51</v>
      </c>
      <c r="Z61" s="156" t="s">
        <v>67</v>
      </c>
    </row>
    <row r="62" spans="5:26" ht="14.25">
      <c r="E62" s="20">
        <v>1.25</v>
      </c>
      <c r="F62" s="84">
        <v>10.46</v>
      </c>
      <c r="G62" s="152">
        <v>26.4</v>
      </c>
      <c r="H62" s="154">
        <v>1.9</v>
      </c>
      <c r="I62" s="84">
        <v>17.04</v>
      </c>
      <c r="J62" s="124">
        <v>31.63</v>
      </c>
      <c r="K62" s="154">
        <v>1.54</v>
      </c>
      <c r="L62" s="84">
        <v>3.35</v>
      </c>
      <c r="M62" s="124">
        <v>1.23</v>
      </c>
      <c r="N62" s="154">
        <v>191</v>
      </c>
      <c r="O62" s="84">
        <v>210.6402081577143</v>
      </c>
      <c r="P62" s="124">
        <v>445.09</v>
      </c>
      <c r="Q62" s="154">
        <v>184</v>
      </c>
      <c r="R62" s="84">
        <v>184.84020107562944</v>
      </c>
      <c r="S62" s="152">
        <v>180.16</v>
      </c>
      <c r="T62" s="154">
        <v>732</v>
      </c>
      <c r="U62" s="84">
        <v>1122.5170181878025</v>
      </c>
      <c r="V62" s="152">
        <v>1542.81</v>
      </c>
      <c r="W62" s="154">
        <v>8583</v>
      </c>
      <c r="X62" s="84">
        <v>10649.161260348781</v>
      </c>
      <c r="Y62" s="124">
        <v>11261.872299999999</v>
      </c>
      <c r="Z62" s="157" t="s">
        <v>35</v>
      </c>
    </row>
    <row r="63" spans="5:26" ht="15" thickBot="1">
      <c r="E63" s="22">
        <v>1728</v>
      </c>
      <c r="F63" s="23">
        <v>3456.2897566</v>
      </c>
      <c r="G63" s="153">
        <v>8603</v>
      </c>
      <c r="H63" s="22">
        <v>3976</v>
      </c>
      <c r="I63" s="23">
        <v>7952.8375023</v>
      </c>
      <c r="J63" s="59">
        <v>14509</v>
      </c>
      <c r="K63" s="22">
        <v>1419</v>
      </c>
      <c r="L63" s="23">
        <v>1940.6398665680001</v>
      </c>
      <c r="M63" s="59">
        <v>1124</v>
      </c>
      <c r="N63" s="22">
        <v>156819</v>
      </c>
      <c r="O63" s="23">
        <v>161910.957182952</v>
      </c>
      <c r="P63" s="59">
        <v>148625</v>
      </c>
      <c r="Q63" s="22">
        <v>73708</v>
      </c>
      <c r="R63" s="23">
        <v>76125.2976649393</v>
      </c>
      <c r="S63" s="153">
        <v>68063</v>
      </c>
      <c r="T63" s="22">
        <v>189658</v>
      </c>
      <c r="U63" s="23">
        <v>212123.140853263</v>
      </c>
      <c r="V63" s="153">
        <v>240008</v>
      </c>
      <c r="W63" s="22">
        <v>1809706</v>
      </c>
      <c r="X63" s="23">
        <v>1942237.47703412</v>
      </c>
      <c r="Y63" s="59">
        <v>1956916</v>
      </c>
      <c r="Z63" s="158" t="s">
        <v>56</v>
      </c>
    </row>
    <row r="64" ht="13.5" customHeight="1"/>
  </sheetData>
  <sheetProtection/>
  <mergeCells count="37">
    <mergeCell ref="N27:P27"/>
    <mergeCell ref="Q27:S27"/>
    <mergeCell ref="E10:G10"/>
    <mergeCell ref="H10:J10"/>
    <mergeCell ref="K10:M10"/>
    <mergeCell ref="N10:P10"/>
    <mergeCell ref="Q10:S10"/>
    <mergeCell ref="N51:P51"/>
    <mergeCell ref="Q51:S51"/>
    <mergeCell ref="E18:G18"/>
    <mergeCell ref="H18:J18"/>
    <mergeCell ref="K18:M18"/>
    <mergeCell ref="N18:P18"/>
    <mergeCell ref="Q18:S18"/>
    <mergeCell ref="E27:G27"/>
    <mergeCell ref="H27:J27"/>
    <mergeCell ref="K27:M27"/>
    <mergeCell ref="E43:G43"/>
    <mergeCell ref="H43:J43"/>
    <mergeCell ref="K43:M43"/>
    <mergeCell ref="N43:P43"/>
    <mergeCell ref="Q43:S43"/>
    <mergeCell ref="W58:Y58"/>
    <mergeCell ref="T58:V58"/>
    <mergeCell ref="E51:G51"/>
    <mergeCell ref="H51:J51"/>
    <mergeCell ref="K51:M51"/>
    <mergeCell ref="H36:J36"/>
    <mergeCell ref="K36:M36"/>
    <mergeCell ref="N36:P36"/>
    <mergeCell ref="Q36:S36"/>
    <mergeCell ref="E36:G36"/>
    <mergeCell ref="H58:J58"/>
    <mergeCell ref="K58:M58"/>
    <mergeCell ref="N58:P58"/>
    <mergeCell ref="Q58:S58"/>
    <mergeCell ref="E58:G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2024-03-20T11:40:57Z</dcterms:modified>
  <cp:category/>
  <cp:version/>
  <cp:contentType/>
  <cp:contentStatus/>
</cp:coreProperties>
</file>